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CJS\OPDF\Juvenile Policy\OYJ Programming\Project RISE\Year 2 Planning\"/>
    </mc:Choice>
  </mc:AlternateContent>
  <xr:revisionPtr revIDLastSave="0" documentId="13_ncr:1_{6AA98539-CBCC-4924-8266-6D23DA09850C}" xr6:coauthVersionLast="47" xr6:coauthVersionMax="47" xr10:uidLastSave="{00000000-0000-0000-0000-000000000000}"/>
  <bookViews>
    <workbookView xWindow="-19320" yWindow="-120" windowWidth="19440" windowHeight="15000" xr2:uid="{BF5ED898-C1EB-4829-814F-8E336C8F6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36" i="1"/>
  <c r="D32" i="1"/>
  <c r="D28" i="1"/>
  <c r="D24" i="1"/>
  <c r="D11" i="1"/>
  <c r="D15" i="1" s="1"/>
  <c r="D10" i="1"/>
  <c r="D12" i="1" l="1"/>
  <c r="D18" i="1" s="1"/>
  <c r="D14" i="1"/>
  <c r="D16" i="1" s="1"/>
  <c r="D42" i="1" s="1"/>
  <c r="D44" i="1" l="1"/>
  <c r="D46" i="1" s="1"/>
</calcChain>
</file>

<file path=xl/sharedStrings.xml><?xml version="1.0" encoding="utf-8"?>
<sst xmlns="http://schemas.openxmlformats.org/spreadsheetml/2006/main" count="46" uniqueCount="44">
  <si>
    <t xml:space="preserve">Project RISE -- Organization Name: </t>
  </si>
  <si>
    <t>Assumptions</t>
  </si>
  <si>
    <t xml:space="preserve">Award Amount - </t>
  </si>
  <si>
    <t>Indirect Rate - 10% of Direct Costs</t>
  </si>
  <si>
    <t>Fringe Rate - 23%</t>
  </si>
  <si>
    <t>DCJS GMS Project ID:</t>
  </si>
  <si>
    <t>Position</t>
  </si>
  <si>
    <t>Name</t>
  </si>
  <si>
    <t>Salary</t>
  </si>
  <si>
    <t>Total Budget</t>
  </si>
  <si>
    <t>Project Coordinator (FTE 0.25)</t>
  </si>
  <si>
    <t>In-House Trainer (FTE 0.50)</t>
  </si>
  <si>
    <t>Total Salaries</t>
  </si>
  <si>
    <t>Total Fringe</t>
  </si>
  <si>
    <t>Total Personnel</t>
  </si>
  <si>
    <t>Consultants</t>
  </si>
  <si>
    <t>Restorative Practices Trainer</t>
  </si>
  <si>
    <t>Trauma Trainer</t>
  </si>
  <si>
    <t>Racial and Ethnic Disparities Trainer</t>
  </si>
  <si>
    <t>Total Consultants</t>
  </si>
  <si>
    <t>Equipment</t>
  </si>
  <si>
    <t>Total Equipment</t>
  </si>
  <si>
    <t>Supplies</t>
  </si>
  <si>
    <t>Total Operating Expenses/Supplies</t>
  </si>
  <si>
    <t>Travel</t>
  </si>
  <si>
    <t>Mileage, Travel to Trainings, Meals</t>
  </si>
  <si>
    <t>Total Travel</t>
  </si>
  <si>
    <t>All Other</t>
  </si>
  <si>
    <t>Community Events</t>
  </si>
  <si>
    <t>Total All Other</t>
  </si>
  <si>
    <t>Total Direct Costs</t>
  </si>
  <si>
    <t>Indirect Costs</t>
  </si>
  <si>
    <t>Totals</t>
  </si>
  <si>
    <t>Notes:</t>
  </si>
  <si>
    <t>Consultants includes any outside person/agency/organization the grantee pays to provide specific service or expertise</t>
  </si>
  <si>
    <t>Supplies includes items such as paper, pens, and general program supplies.</t>
  </si>
  <si>
    <t xml:space="preserve">Travel is reimbursed at the GSA rate; all mileage needs to be logged. </t>
  </si>
  <si>
    <t xml:space="preserve">Personnel includes any staff members who are on agency payroll, not those who will receive a stipend. </t>
  </si>
  <si>
    <t xml:space="preserve">Equipment includes things like laptops and printers, sporting goods, etc.  </t>
  </si>
  <si>
    <t xml:space="preserve">*Indirect Costs:  Lead Organization acting as sole pass through and grassroots organizations are capped at 10%.  Lead organizations passing through funding and doing programming are capped at 15%.  </t>
  </si>
  <si>
    <t>Office Printer, Paper</t>
  </si>
  <si>
    <t xml:space="preserve">Laptop </t>
  </si>
  <si>
    <t xml:space="preserve">* For Personnel, please indicate what precentage of salary you are including in the budget. </t>
  </si>
  <si>
    <t>*Fringe Benefits includes things such as Employer Sponsored Healthcare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</si>
</sst>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14" fontId="0" fillId="0" borderId="0" xfId="0" quotePrefix="1" applyNumberForma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43" fontId="5" fillId="2" borderId="0" xfId="0" applyNumberFormat="1" applyFont="1" applyFill="1"/>
    <xf numFmtId="43" fontId="0" fillId="0" borderId="0" xfId="0" applyNumberFormat="1"/>
    <xf numFmtId="43" fontId="0" fillId="0" borderId="0" xfId="1" applyFont="1"/>
    <xf numFmtId="43" fontId="5" fillId="2" borderId="0" xfId="1" applyFont="1" applyFill="1"/>
    <xf numFmtId="43" fontId="0" fillId="0" borderId="0" xfId="1" applyFont="1" applyBorder="1"/>
    <xf numFmtId="0" fontId="2" fillId="3" borderId="0" xfId="0" applyFont="1" applyFill="1"/>
    <xf numFmtId="43" fontId="0" fillId="3" borderId="0" xfId="1" applyFont="1" applyFill="1"/>
    <xf numFmtId="0" fontId="0" fillId="3" borderId="0" xfId="0" applyFill="1"/>
    <xf numFmtId="43" fontId="0" fillId="3" borderId="0" xfId="0" applyNumberFormat="1" applyFill="1"/>
    <xf numFmtId="0" fontId="5" fillId="0" borderId="0" xfId="0" applyFont="1" applyFill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2FF3-9B0A-444F-93B2-B7C7692ED48F}">
  <dimension ref="A1:G53"/>
  <sheetViews>
    <sheetView tabSelected="1" workbookViewId="0">
      <selection activeCell="I22" sqref="I22"/>
    </sheetView>
  </sheetViews>
  <sheetFormatPr defaultRowHeight="15" x14ac:dyDescent="0.25"/>
  <cols>
    <col min="1" max="1" width="49" customWidth="1"/>
    <col min="2" max="2" width="9" customWidth="1"/>
    <col min="3" max="3" width="10.5703125" bestFit="1" customWidth="1"/>
    <col min="4" max="4" width="13.7109375" bestFit="1" customWidth="1"/>
    <col min="22" max="22" width="10.5703125" customWidth="1"/>
  </cols>
  <sheetData>
    <row r="1" spans="1:5" ht="23.25" x14ac:dyDescent="0.35">
      <c r="A1" s="1" t="s">
        <v>0</v>
      </c>
      <c r="B1" s="1"/>
      <c r="C1" s="1"/>
      <c r="D1" s="1"/>
    </row>
    <row r="2" spans="1:5" x14ac:dyDescent="0.25">
      <c r="A2" s="2"/>
      <c r="B2" s="2"/>
      <c r="C2" s="2"/>
      <c r="D2" s="2"/>
    </row>
    <row r="3" spans="1:5" ht="15.75" x14ac:dyDescent="0.25">
      <c r="A3" s="3" t="s">
        <v>1</v>
      </c>
      <c r="B3" s="4"/>
      <c r="C3" s="4"/>
      <c r="D3" s="4"/>
    </row>
    <row r="4" spans="1:5" ht="15.75" x14ac:dyDescent="0.25">
      <c r="A4" t="s">
        <v>2</v>
      </c>
      <c r="B4" s="4"/>
      <c r="C4" s="4"/>
      <c r="D4" s="4"/>
    </row>
    <row r="5" spans="1:5" ht="15.75" x14ac:dyDescent="0.25">
      <c r="A5" t="s">
        <v>3</v>
      </c>
      <c r="B5" s="4" t="s">
        <v>39</v>
      </c>
      <c r="C5" s="4"/>
      <c r="D5" s="4"/>
    </row>
    <row r="6" spans="1:5" ht="15.75" x14ac:dyDescent="0.25">
      <c r="A6" t="s">
        <v>4</v>
      </c>
      <c r="B6" s="20" t="s">
        <v>43</v>
      </c>
      <c r="C6" s="4"/>
      <c r="D6" s="4"/>
    </row>
    <row r="7" spans="1:5" ht="15.75" x14ac:dyDescent="0.25">
      <c r="A7" s="4" t="s">
        <v>5</v>
      </c>
      <c r="B7" s="4"/>
      <c r="C7" s="4"/>
      <c r="D7" s="4"/>
    </row>
    <row r="9" spans="1:5" ht="15.75" x14ac:dyDescent="0.25">
      <c r="A9" s="3" t="s">
        <v>6</v>
      </c>
      <c r="B9" s="5" t="s">
        <v>7</v>
      </c>
      <c r="C9" s="5" t="s">
        <v>8</v>
      </c>
      <c r="D9" s="5" t="s">
        <v>9</v>
      </c>
      <c r="E9" s="21" t="s">
        <v>42</v>
      </c>
    </row>
    <row r="10" spans="1:5" x14ac:dyDescent="0.25">
      <c r="A10" s="6" t="s">
        <v>10</v>
      </c>
      <c r="B10" s="7"/>
      <c r="C10" s="8">
        <v>75000</v>
      </c>
      <c r="D10" s="8">
        <f>C10*0.25</f>
        <v>18750</v>
      </c>
    </row>
    <row r="11" spans="1:5" x14ac:dyDescent="0.25">
      <c r="A11" t="s">
        <v>11</v>
      </c>
      <c r="B11" s="7"/>
      <c r="C11" s="8">
        <v>60000</v>
      </c>
      <c r="D11" s="8">
        <f>C11*0.5</f>
        <v>30000</v>
      </c>
    </row>
    <row r="12" spans="1:5" ht="15.75" x14ac:dyDescent="0.25">
      <c r="A12" s="9" t="s">
        <v>12</v>
      </c>
      <c r="B12" s="10"/>
      <c r="C12" s="11"/>
      <c r="D12" s="11">
        <f>SUM(D10:D11)</f>
        <v>48750</v>
      </c>
    </row>
    <row r="14" spans="1:5" x14ac:dyDescent="0.25">
      <c r="A14" s="6" t="s">
        <v>10</v>
      </c>
      <c r="D14" s="12">
        <f>D10*0.23</f>
        <v>4312.5</v>
      </c>
    </row>
    <row r="15" spans="1:5" x14ac:dyDescent="0.25">
      <c r="A15" t="s">
        <v>11</v>
      </c>
      <c r="D15" s="12">
        <f>D11*0.23</f>
        <v>6900</v>
      </c>
    </row>
    <row r="16" spans="1:5" ht="15.75" x14ac:dyDescent="0.25">
      <c r="A16" s="9" t="s">
        <v>13</v>
      </c>
      <c r="B16" s="10"/>
      <c r="C16" s="11"/>
      <c r="D16" s="11">
        <f>SUM(D14:D14)</f>
        <v>4312.5</v>
      </c>
    </row>
    <row r="18" spans="1:4" ht="15.75" x14ac:dyDescent="0.25">
      <c r="A18" s="9" t="s">
        <v>14</v>
      </c>
      <c r="B18" s="10"/>
      <c r="C18" s="11"/>
      <c r="D18" s="11">
        <f>D12+D16</f>
        <v>53062.5</v>
      </c>
    </row>
    <row r="20" spans="1:4" ht="15.75" x14ac:dyDescent="0.25">
      <c r="A20" s="3" t="s">
        <v>15</v>
      </c>
      <c r="B20" s="3"/>
      <c r="C20" s="3"/>
      <c r="D20" s="3"/>
    </row>
    <row r="21" spans="1:4" x14ac:dyDescent="0.25">
      <c r="A21" s="6" t="s">
        <v>16</v>
      </c>
      <c r="D21" s="12">
        <v>75000</v>
      </c>
    </row>
    <row r="22" spans="1:4" x14ac:dyDescent="0.25">
      <c r="A22" s="6" t="s">
        <v>17</v>
      </c>
      <c r="D22" s="12">
        <v>75000</v>
      </c>
    </row>
    <row r="23" spans="1:4" x14ac:dyDescent="0.25">
      <c r="A23" s="6" t="s">
        <v>18</v>
      </c>
      <c r="D23" s="12">
        <v>75000</v>
      </c>
    </row>
    <row r="24" spans="1:4" ht="15.75" x14ac:dyDescent="0.25">
      <c r="A24" s="10" t="s">
        <v>19</v>
      </c>
      <c r="B24" s="10"/>
      <c r="C24" s="10"/>
      <c r="D24" s="11">
        <f>SUM(D21:D23)</f>
        <v>225000</v>
      </c>
    </row>
    <row r="26" spans="1:4" ht="15.75" x14ac:dyDescent="0.25">
      <c r="A26" s="3" t="s">
        <v>20</v>
      </c>
      <c r="B26" s="3"/>
      <c r="C26" s="3"/>
      <c r="D26" s="3"/>
    </row>
    <row r="27" spans="1:4" x14ac:dyDescent="0.25">
      <c r="A27" t="s">
        <v>41</v>
      </c>
      <c r="D27" s="13">
        <v>5000</v>
      </c>
    </row>
    <row r="28" spans="1:4" ht="15.75" x14ac:dyDescent="0.25">
      <c r="A28" s="10" t="s">
        <v>21</v>
      </c>
      <c r="B28" s="10"/>
      <c r="C28" s="10"/>
      <c r="D28" s="14">
        <f>SUM(D27)</f>
        <v>5000</v>
      </c>
    </row>
    <row r="30" spans="1:4" ht="15.75" x14ac:dyDescent="0.25">
      <c r="A30" s="3" t="s">
        <v>22</v>
      </c>
      <c r="B30" s="3"/>
      <c r="C30" s="3"/>
      <c r="D30" s="3"/>
    </row>
    <row r="31" spans="1:4" x14ac:dyDescent="0.25">
      <c r="A31" t="s">
        <v>40</v>
      </c>
      <c r="D31" s="13">
        <v>2846.59</v>
      </c>
    </row>
    <row r="32" spans="1:4" ht="15.75" x14ac:dyDescent="0.25">
      <c r="A32" s="10" t="s">
        <v>23</v>
      </c>
      <c r="B32" s="10"/>
      <c r="C32" s="10"/>
      <c r="D32" s="14">
        <f>SUM(D31)</f>
        <v>2846.59</v>
      </c>
    </row>
    <row r="34" spans="1:4" ht="15.75" x14ac:dyDescent="0.25">
      <c r="A34" s="3" t="s">
        <v>24</v>
      </c>
      <c r="B34" s="3"/>
      <c r="C34" s="3"/>
      <c r="D34" s="3"/>
    </row>
    <row r="35" spans="1:4" x14ac:dyDescent="0.25">
      <c r="A35" t="s">
        <v>25</v>
      </c>
      <c r="D35" s="13">
        <v>10000</v>
      </c>
    </row>
    <row r="36" spans="1:4" ht="15.75" x14ac:dyDescent="0.25">
      <c r="A36" s="10" t="s">
        <v>26</v>
      </c>
      <c r="B36" s="10"/>
      <c r="C36" s="10"/>
      <c r="D36" s="14">
        <f>SUM(D35)</f>
        <v>10000</v>
      </c>
    </row>
    <row r="37" spans="1:4" ht="15.75" x14ac:dyDescent="0.25">
      <c r="A37" s="3"/>
      <c r="B37" s="3"/>
      <c r="C37" s="3"/>
      <c r="D37" s="3"/>
    </row>
    <row r="38" spans="1:4" ht="15.75" x14ac:dyDescent="0.25">
      <c r="A38" s="3" t="s">
        <v>27</v>
      </c>
      <c r="B38" s="3"/>
      <c r="C38" s="3"/>
      <c r="D38" s="3"/>
    </row>
    <row r="39" spans="1:4" x14ac:dyDescent="0.25">
      <c r="A39" t="s">
        <v>28</v>
      </c>
      <c r="D39" s="15">
        <v>45000</v>
      </c>
    </row>
    <row r="40" spans="1:4" ht="15.75" x14ac:dyDescent="0.25">
      <c r="A40" s="9" t="s">
        <v>29</v>
      </c>
      <c r="B40" s="10"/>
      <c r="C40" s="10"/>
      <c r="D40" s="14">
        <f>SUM(D39:D39)</f>
        <v>45000</v>
      </c>
    </row>
    <row r="42" spans="1:4" ht="15.75" x14ac:dyDescent="0.25">
      <c r="A42" s="9" t="s">
        <v>30</v>
      </c>
      <c r="B42" s="10"/>
      <c r="C42" s="10"/>
      <c r="D42" s="14">
        <f>D12+D16+D24+D28+D32+D36+D40</f>
        <v>340909.09</v>
      </c>
    </row>
    <row r="44" spans="1:4" ht="15.75" x14ac:dyDescent="0.25">
      <c r="A44" s="9" t="s">
        <v>31</v>
      </c>
      <c r="B44" s="10"/>
      <c r="C44" s="10"/>
      <c r="D44" s="14">
        <f>D42*0.1</f>
        <v>34090.909000000007</v>
      </c>
    </row>
    <row r="46" spans="1:4" ht="15.75" x14ac:dyDescent="0.25">
      <c r="A46" s="9" t="s">
        <v>32</v>
      </c>
      <c r="B46" s="9"/>
      <c r="C46" s="9"/>
      <c r="D46" s="14">
        <f>D42+D44</f>
        <v>374999.99900000001</v>
      </c>
    </row>
    <row r="47" spans="1:4" x14ac:dyDescent="0.25">
      <c r="D47" s="12"/>
    </row>
    <row r="48" spans="1:4" ht="15.75" x14ac:dyDescent="0.25">
      <c r="A48" s="4" t="s">
        <v>33</v>
      </c>
      <c r="D48" s="12"/>
    </row>
    <row r="49" spans="1:7" x14ac:dyDescent="0.25">
      <c r="A49" s="16" t="s">
        <v>37</v>
      </c>
      <c r="B49" s="16"/>
      <c r="C49" s="16"/>
      <c r="D49" s="17"/>
      <c r="E49" s="18"/>
      <c r="F49" s="18"/>
      <c r="G49" s="18"/>
    </row>
    <row r="50" spans="1:7" x14ac:dyDescent="0.25">
      <c r="A50" s="16" t="s">
        <v>34</v>
      </c>
      <c r="B50" s="16"/>
      <c r="C50" s="16"/>
      <c r="D50" s="19"/>
      <c r="E50" s="18"/>
      <c r="F50" s="18"/>
      <c r="G50" s="18"/>
    </row>
    <row r="51" spans="1:7" x14ac:dyDescent="0.25">
      <c r="A51" s="16" t="s">
        <v>38</v>
      </c>
      <c r="B51" s="16"/>
      <c r="C51" s="16"/>
      <c r="D51" s="18"/>
      <c r="E51" s="18"/>
      <c r="F51" s="18"/>
      <c r="G51" s="18"/>
    </row>
    <row r="52" spans="1:7" x14ac:dyDescent="0.25">
      <c r="A52" s="16" t="s">
        <v>35</v>
      </c>
      <c r="B52" s="16"/>
      <c r="C52" s="16"/>
      <c r="D52" s="18"/>
      <c r="E52" s="18"/>
      <c r="F52" s="18"/>
      <c r="G52" s="18"/>
    </row>
    <row r="53" spans="1:7" x14ac:dyDescent="0.25">
      <c r="A53" s="16" t="s">
        <v>36</v>
      </c>
      <c r="B53" s="16"/>
      <c r="C53" s="16"/>
      <c r="D53" s="18"/>
      <c r="E53" s="18"/>
      <c r="F53" s="18"/>
      <c r="G53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Shalain (DCJS)</dc:creator>
  <cp:lastModifiedBy>Garcia, Shalain (DCJS)</cp:lastModifiedBy>
  <dcterms:created xsi:type="dcterms:W3CDTF">2024-05-01T14:55:07Z</dcterms:created>
  <dcterms:modified xsi:type="dcterms:W3CDTF">2024-05-01T17:51:14Z</dcterms:modified>
</cp:coreProperties>
</file>