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DCJS\OPDF\Juvenile Policy\OYJ Programming\Project RISE\Application\Updated 2026\"/>
    </mc:Choice>
  </mc:AlternateContent>
  <xr:revisionPtr revIDLastSave="0" documentId="8_{E0CD622C-C991-4823-A263-3AEEE750B2E4}" xr6:coauthVersionLast="47" xr6:coauthVersionMax="47" xr10:uidLastSave="{00000000-0000-0000-0000-000000000000}"/>
  <bookViews>
    <workbookView xWindow="-28920" yWindow="-120" windowWidth="29040" windowHeight="15720" activeTab="2" xr2:uid="{00000000-000D-0000-FFFF-FFFF00000000}"/>
  </bookViews>
  <sheets>
    <sheet name="Budget Guidance | Please Read" sheetId="17" r:id="rId1"/>
    <sheet name="Budget Example" sheetId="15" r:id="rId2"/>
    <sheet name="BUDGET TO BE COMPLETED" sheetId="2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5" l="1"/>
  <c r="E51" i="20"/>
  <c r="E42" i="20"/>
  <c r="E43" i="20" s="1"/>
  <c r="E39" i="20"/>
  <c r="E35" i="20"/>
  <c r="E30" i="20"/>
  <c r="E29" i="20"/>
  <c r="E31" i="20" s="1"/>
  <c r="E26" i="20"/>
  <c r="E12" i="20"/>
  <c r="E17" i="20" s="1"/>
  <c r="E11" i="20"/>
  <c r="E16" i="20" s="1"/>
  <c r="E10" i="20"/>
  <c r="E15" i="20" s="1"/>
  <c r="E53" i="15"/>
  <c r="E49" i="15"/>
  <c r="E48" i="15"/>
  <c r="E47" i="15"/>
  <c r="E46" i="15"/>
  <c r="E42" i="15"/>
  <c r="E43" i="15" s="1"/>
  <c r="E30" i="15"/>
  <c r="E29" i="15"/>
  <c r="E31" i="15" s="1"/>
  <c r="E23" i="15"/>
  <c r="E26" i="15" s="1"/>
  <c r="E12" i="15"/>
  <c r="E17" i="15" s="1"/>
  <c r="E11" i="15"/>
  <c r="E16" i="15" s="1"/>
  <c r="E10" i="15"/>
  <c r="E15" i="15" s="1"/>
  <c r="E18" i="20" l="1"/>
  <c r="E13" i="20"/>
  <c r="E51" i="15"/>
  <c r="E13" i="15"/>
  <c r="E18" i="15"/>
  <c r="E53" i="20" l="1"/>
  <c r="E55" i="20" s="1"/>
  <c r="E20" i="20"/>
  <c r="E39" i="15"/>
  <c r="E35" i="15"/>
  <c r="E57" i="20" l="1"/>
  <c r="B4" i="20" s="1"/>
  <c r="E55" i="15"/>
  <c r="E57" i="15" s="1"/>
  <c r="E20" i="15"/>
</calcChain>
</file>

<file path=xl/sharedStrings.xml><?xml version="1.0" encoding="utf-8"?>
<sst xmlns="http://schemas.openxmlformats.org/spreadsheetml/2006/main" count="204" uniqueCount="147">
  <si>
    <t>Totals</t>
  </si>
  <si>
    <t>Travel</t>
  </si>
  <si>
    <t>Supplies</t>
  </si>
  <si>
    <t>Total Personnel</t>
  </si>
  <si>
    <t>Equipment</t>
  </si>
  <si>
    <t>Total Equipment</t>
  </si>
  <si>
    <t>All Other</t>
  </si>
  <si>
    <t>Total Travel</t>
  </si>
  <si>
    <t>Total All Other</t>
  </si>
  <si>
    <t>Total Budget</t>
  </si>
  <si>
    <t>Consultants</t>
  </si>
  <si>
    <t>Total Consultants</t>
  </si>
  <si>
    <t>Total Operating Expenses/Supplies</t>
  </si>
  <si>
    <t>Indirect Costs</t>
  </si>
  <si>
    <t>Position</t>
  </si>
  <si>
    <t>Total Salaries</t>
  </si>
  <si>
    <t>Total Fringe</t>
  </si>
  <si>
    <t>Community Events</t>
  </si>
  <si>
    <t>Assumptions</t>
  </si>
  <si>
    <t>Total Direct Costs</t>
  </si>
  <si>
    <t>Project Coordinator (FTE 0.25)</t>
  </si>
  <si>
    <t>Restorative Practices Trainer</t>
  </si>
  <si>
    <t>In-House Trainer (FTE 0.50)</t>
  </si>
  <si>
    <t>DCJS GMS Project ID:</t>
  </si>
  <si>
    <t xml:space="preserve"> GMS Category</t>
  </si>
  <si>
    <t>Expense examples</t>
  </si>
  <si>
    <t xml:space="preserve">Description/Line item </t>
  </si>
  <si>
    <t>Justification/Guidance</t>
  </si>
  <si>
    <t xml:space="preserve"> Personnel</t>
  </si>
  <si>
    <t>Personnel: Duplicate titles go on one line item under personnel. A title should be on its own line, even if percentages of time for the individuals are different and salaries are different. Breakdown can be in the justification. Names DO NOT go in the budget. (OT should NOT exceed 25% of employee's salary/fringe combined) (Names/percentages do not go on line item)</t>
  </si>
  <si>
    <t xml:space="preserve">Job title </t>
  </si>
  <si>
    <t xml:space="preserve">Position/Title: 
Role/Responsibility: (Brief Description)
# in Title: (Number of funded staff in this title)
Annualized Salary per position: $(AVG of all salaries)
STD Work Week (hrs): (AVG of hours worked)
% Funded: (AVG of percent funded)
# Months Funded: 
</t>
  </si>
  <si>
    <t>Fringe Benefits</t>
  </si>
  <si>
    <t>Fringe Benefits. All fringe goes on one line.</t>
  </si>
  <si>
    <t xml:space="preserve"> Consultant Services</t>
  </si>
  <si>
    <t>Consultant/Contractual (Names/percentages do not go on line item)</t>
  </si>
  <si>
    <t xml:space="preserve">Type of Consulting Services and/or Vendor </t>
  </si>
  <si>
    <t xml:space="preserve">Description of services to be provided: 
Term (period) of agreement: 
Rate/basis for payment: 
Required deliverables: 
*Signature by authorized representative of both parties and Copy of signed consultant/subcontract agreement to be uploaded to contract by end of second quarter </t>
  </si>
  <si>
    <t xml:space="preserve">Equipment         </t>
  </si>
  <si>
    <t>Equipment: Owned, Leased, or Rented , computers, laptops, furniture,  (Brand names i.e.: Apple, HP, Microsoft do not go on line item) unless you have single/sole source form.  Keep it generic</t>
  </si>
  <si>
    <r>
      <t xml:space="preserve">Included but not limited to laptops/desktops, consoles, furniture, accessories, hardware, monitors, keyboards, webcams, speakers, etc. (If approved - the </t>
    </r>
    <r>
      <rPr>
        <b/>
        <sz val="11"/>
        <color theme="1"/>
        <rFont val="Calibri"/>
        <family val="2"/>
        <scheme val="minor"/>
      </rPr>
      <t>Purchase of Vans or Vehicles would be Equipment. If leased enter in All Other)</t>
    </r>
    <r>
      <rPr>
        <sz val="12"/>
        <color theme="1"/>
        <rFont val="Calibri"/>
        <family val="2"/>
        <scheme val="minor"/>
      </rPr>
      <t xml:space="preserve"> </t>
    </r>
  </si>
  <si>
    <t xml:space="preserve"> Supplies</t>
  </si>
  <si>
    <t xml:space="preserve">Supplies including Office supplies used for program,   Books/reference materials. Supplies are consumable.  </t>
  </si>
  <si>
    <t>Costs associated with purchasing supplies needed for daily operations of the program. Included but not limited to, pens, paper, ink, staplers, staples, flash drives, charge cords, batteries,  etc.</t>
  </si>
  <si>
    <t>Program supplies needed to run the program</t>
  </si>
  <si>
    <t>Program Supplies</t>
  </si>
  <si>
    <t xml:space="preserve">Costs associated with purchasing supplies for programming such as participant events, after school programs, supplies for therapy sessions, banners, etc. </t>
  </si>
  <si>
    <t>Travel and Subsistence</t>
  </si>
  <si>
    <t xml:space="preserve">Participant or staff travel including public transportation, vehicle renting, mileage, meals, lodging. Patient, victim, client travel and travel to conferences.  </t>
  </si>
  <si>
    <t>Included but not limited to mileage rate (federal rate and mileage logs must be kept), public transportation, car rentals, lodging and per diems. Out of state travel must pre-approved</t>
  </si>
  <si>
    <t>Rental of Facilities</t>
  </si>
  <si>
    <t>Space/Property/Rent</t>
  </si>
  <si>
    <t>Rent</t>
  </si>
  <si>
    <t>Average calculation of cost of renting space - must indicate % charged to the grant using square footage or based on # of FTEs</t>
  </si>
  <si>
    <t>Alterations/Renovations</t>
  </si>
  <si>
    <t>Any alteration or renovation costs to renovate the use of the space specifically used for the program</t>
  </si>
  <si>
    <t xml:space="preserve">Alterations/Renovations must NOT be a capital improvement. All Alteration expenses must have an appropriate and reasonable basis for allocating the expenses for this project.
</t>
  </si>
  <si>
    <t xml:space="preserve"> All Other Expenses</t>
  </si>
  <si>
    <t>Daily program operating expenses. Examples include: Data processing, Audit, Legal, Recruitment, Background checks, overhead, insurance, membership fees,  janitorial, routine maintenance, conference registration fees, training, etc</t>
  </si>
  <si>
    <t>Program Administration</t>
  </si>
  <si>
    <t>Costs associated with the daily operations of the program</t>
  </si>
  <si>
    <t>Software Expenses</t>
  </si>
  <si>
    <t>Software</t>
  </si>
  <si>
    <t>Costs associated with purchasing software to further the goal/scope of the Program</t>
  </si>
  <si>
    <t>Advertising, Marketing, promotional items, Website, Social Media, Web development, Educational materials,  Pub ed/brochures</t>
  </si>
  <si>
    <t>Advertising and Public Education</t>
  </si>
  <si>
    <t xml:space="preserve">Included but not limited to brochures, advertising and promotional items for the program. </t>
  </si>
  <si>
    <t xml:space="preserve">Utilities:  Phone/ internet services, electric, heating, etc. Communications, Subscriptions such as Zoom, WebEx, etc. </t>
  </si>
  <si>
    <t>Utilities</t>
  </si>
  <si>
    <t xml:space="preserve">Direct/allocated costs associated with the program. </t>
  </si>
  <si>
    <t>Participant incentive/expense,  Assistance to individuals, Burner/Trac phones, Emergency client expenses, Client relief, etc</t>
  </si>
  <si>
    <t>Participant expenses</t>
  </si>
  <si>
    <t xml:space="preserve">Including but not limited to: Gift cards, gas cards, transportation expenses, hotel fees,  personal care items, clothing, housewares, etc. Gift Card Policy: Gift cards will be kept in secure location and require 2 staff signatures to be distributed to participant. Distribution and amounts will be tracked on Excel sheet listing case number. </t>
  </si>
  <si>
    <t>All Other Expenses</t>
  </si>
  <si>
    <t>Vehicle Expense</t>
  </si>
  <si>
    <t>Vehicle Expenses</t>
  </si>
  <si>
    <t xml:space="preserve">Including but not limited to maintenance, repairs, registration fees to maintain vehicles used by the RISE program. </t>
  </si>
  <si>
    <t>Participant Events</t>
  </si>
  <si>
    <t>Participant Event</t>
  </si>
  <si>
    <t>Costs associated with holding a participant event to further the goal/scope of the Program</t>
  </si>
  <si>
    <t>Community Event</t>
  </si>
  <si>
    <t xml:space="preserve">Costs associated with holding a community event to further the goal/scope of the Program. </t>
  </si>
  <si>
    <t xml:space="preserve"> All Other Expenses*</t>
  </si>
  <si>
    <t>Administrative Costs for Lead Agency*</t>
  </si>
  <si>
    <t>Administrative Costs*</t>
  </si>
  <si>
    <t xml:space="preserve">These costs are limited to 10%.  
 *The expenses are only allowed for Project RISE Lead Agencies that are passing through the entire award to Grassroots agencies.   These expenses are limited to the administration expenses related to overseeing the grants funds and working with the grassroots agencies. </t>
  </si>
  <si>
    <r>
      <t xml:space="preserve">Indirect costs are capped at 15% of direct costs for Lead Agencies if the organization is also programming.  
</t>
    </r>
    <r>
      <rPr>
        <b/>
        <i/>
        <sz val="11"/>
        <color theme="1"/>
        <rFont val="Calibri"/>
        <family val="2"/>
        <scheme val="minor"/>
      </rPr>
      <t>Please Note: 10% Indirect is the cap for Grassroots organizations.</t>
    </r>
  </si>
  <si>
    <t>Annual Salary or Hourly Rate</t>
  </si>
  <si>
    <t>FTE</t>
  </si>
  <si>
    <t xml:space="preserve"> Justification </t>
  </si>
  <si>
    <t xml:space="preserve">Notes: </t>
  </si>
  <si>
    <t>Justification should be detailed, outlining the need. For FTE % please be sure to include a justification for why % was chosen</t>
  </si>
  <si>
    <t>Consultants Must have an hourly rate and the number of hours as a part of the justification</t>
  </si>
  <si>
    <t># of Hours</t>
  </si>
  <si>
    <t>Project Coordinator Splits time between four different projects at organization</t>
  </si>
  <si>
    <t>Case Manager will manage a case load that is split with another project at the organization</t>
  </si>
  <si>
    <t>Credible Messenger</t>
  </si>
  <si>
    <t>$25/hr x 25hrs/wk x 52wks</t>
  </si>
  <si>
    <t xml:space="preserve">Award Amount </t>
  </si>
  <si>
    <t>Indirect Rate (of Direct Costs)</t>
  </si>
  <si>
    <t xml:space="preserve">Fringe Rate </t>
  </si>
  <si>
    <t>Rental of Facilitiies</t>
  </si>
  <si>
    <t>Cost Per Item</t>
  </si>
  <si>
    <t>Number of Items</t>
  </si>
  <si>
    <t>Total</t>
  </si>
  <si>
    <t>Ipads for CMs</t>
  </si>
  <si>
    <t>Printer and Copier</t>
  </si>
  <si>
    <t>Total Cost</t>
  </si>
  <si>
    <t>% Charged to the Grant</t>
  </si>
  <si>
    <t>Staff Travel to training events</t>
  </si>
  <si>
    <t>Cost per Item</t>
  </si>
  <si>
    <t>Food for Participants</t>
  </si>
  <si>
    <t>Food provided for RJ Participants estimated cost is $200 per session x 14 sessions per year</t>
  </si>
  <si>
    <t>Stipends for Youth Participants</t>
  </si>
  <si>
    <t>Number of Participants</t>
  </si>
  <si>
    <t>$100/wk x 25/ppl x 14 wks</t>
  </si>
  <si>
    <t>Coaches Stipend</t>
  </si>
  <si>
    <t>$125/wk x 35wks x 2 coaches</t>
  </si>
  <si>
    <t>Monthly cost is $300mos x 25% x 12 months</t>
  </si>
  <si>
    <t>Project RISE 26-27 Budget</t>
  </si>
  <si>
    <r>
      <t>Average calculation of fringe costs.  Fringe Benefits include but are not limited to: Health Insurance, Life Insurance, Retirement Benefits, etc.</t>
    </r>
    <r>
      <rPr>
        <b/>
        <sz val="11"/>
        <color theme="1"/>
        <rFont val="Calibri"/>
        <family val="2"/>
        <scheme val="minor"/>
      </rPr>
      <t>Note: 23% is listed on the budget spreadsheet but should be changed to reflect the fringe rate for the organization.</t>
    </r>
  </si>
  <si>
    <t>Stipends</t>
  </si>
  <si>
    <t>Note: 23% is listed on the budget spreadsheet but should be changed to reflect the fringe rate for the organization.</t>
  </si>
  <si>
    <t xml:space="preserve">Included but not limited to laptops/desktops, consoles, furniture, accessories, hardware, monitors, keyboards, webcams, speakers, etc.
</t>
  </si>
  <si>
    <t>Note: Indirect is listed as 10%; lead organizations also doing programming may increase to 15%</t>
  </si>
  <si>
    <t>Total Supplies</t>
  </si>
  <si>
    <t>Total Rental of Facilities</t>
  </si>
  <si>
    <t>Organization Name</t>
  </si>
  <si>
    <t>Note: Indirect is listed as 10%; Lead organizations also doing programming may increase to 15%</t>
  </si>
  <si>
    <t xml:space="preserve">Please include: Description of services to be provided (i.e. weekly group sessions), term of agreement (how long), rate of pay  and # of hours. Consultants include any outside person/agency/organization the grantee pays to provide specific service or expertise. If an individual is not on organizational payroll, they  should be listed under consultants for 1099 employees or under All Other if they are receiving a stipend for services. </t>
  </si>
  <si>
    <t xml:space="preserve">Costs associated with purchasing supplies needed for daily operations of the program. Included but not limited to, pens, paper, ink, staplers, staples, flash drives, charge cords, batteries,  etc.  Supplies needed to run the program should also be indicated in this category (i.e. books, art supplies, uniforms, etc.) </t>
  </si>
  <si>
    <t xml:space="preserve">Office Space, Program Space (i.e. gym, school) Rental Costs </t>
  </si>
  <si>
    <t>Software Expenses, Utilities (i.e phone, internet), Participant Stipends, Coaching Stipends,  Participant/Community Events, etc. 
See Tab 1: Budget Guidance for additional items that would fall under "All Other"</t>
  </si>
  <si>
    <t>Total Budget Amount</t>
  </si>
  <si>
    <t>Please indicate the appropriate Fringe percentage for your organization.</t>
  </si>
  <si>
    <t xml:space="preserve">Participant or staff travel including public transportation, vehicle renting, mileage, meals, lodging, and/or travel to conferences.  Travel is reimbursed at the GSA rate; all mileage needs to be logged.  Please separate between staff and participant travel.  </t>
  </si>
  <si>
    <t xml:space="preserve">Number of Items/% Charged to the Grant </t>
  </si>
  <si>
    <t xml:space="preserve">3 Community Events panned for the year - Basketball Tournament, Holiday Community Event, Neighborhood Cleanup </t>
  </si>
  <si>
    <t>3 Training events planned for the year - Will cover mileage/vehicle rental, meals, lodging.</t>
  </si>
  <si>
    <t xml:space="preserve">Project Coordinator </t>
  </si>
  <si>
    <t xml:space="preserve">Case Manager </t>
  </si>
  <si>
    <t xml:space="preserve">Includes: notebooks, participant manuals, participant t-shirts/uniforms, bags, etc. </t>
  </si>
  <si>
    <t xml:space="preserve">Restorative Practices trainer to conduct (5) week long RJ training sessions and follow-up technical assistance. Hours includes prep-time necessary and up to 100 hours of technical assistance. </t>
  </si>
  <si>
    <t>Building is 4,000 Sq Feet; Rent is $50,000 per year.</t>
  </si>
  <si>
    <t>Organization Name: Credibility Changes Lives</t>
  </si>
  <si>
    <t xml:space="preserve">Personnel includes any staff members who are on agency/organization payroll.  
Please include the following: justification for salary/hourly rate, # of hours per week devoted to Project RISE programming/activities.  
For hourly positions, please ensure that the minimum wage requirement is met.  
FTE = Full Time Equivalent  Please Note: The positions in Personnel and Fringe should match. </t>
  </si>
  <si>
    <t>New Ipads to assist with case management activities in the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</si>
</sst>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
      <b/>
      <u/>
      <sz val="12"/>
      <color theme="1"/>
      <name val="Calibri"/>
      <family val="2"/>
      <scheme val="minor"/>
    </font>
    <font>
      <b/>
      <i/>
      <sz val="12"/>
      <color theme="1"/>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00"/>
        <bgColor theme="4" tint="0.79998168889431442"/>
      </patternFill>
    </fill>
  </fills>
  <borders count="6">
    <border>
      <left/>
      <right/>
      <top/>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7" fillId="0" borderId="0" applyFont="0" applyFill="0" applyBorder="0" applyAlignment="0" applyProtection="0"/>
    <xf numFmtId="0" fontId="6" fillId="0" borderId="0"/>
    <xf numFmtId="44" fontId="7" fillId="0" borderId="0" applyFont="0" applyFill="0" applyBorder="0" applyAlignment="0" applyProtection="0"/>
  </cellStyleXfs>
  <cellXfs count="87">
    <xf numFmtId="0" fontId="0" fillId="0" borderId="0" xfId="0"/>
    <xf numFmtId="14" fontId="0" fillId="0" borderId="0" xfId="0" quotePrefix="1" applyNumberFormat="1"/>
    <xf numFmtId="43" fontId="0" fillId="0" borderId="0" xfId="1" applyFont="1"/>
    <xf numFmtId="0" fontId="8" fillId="0" borderId="0" xfId="0" applyFont="1"/>
    <xf numFmtId="0" fontId="9" fillId="0" borderId="0" xfId="0" applyFont="1"/>
    <xf numFmtId="0" fontId="10" fillId="0" borderId="0" xfId="0" applyFont="1"/>
    <xf numFmtId="0" fontId="11" fillId="2" borderId="0" xfId="0" applyFont="1" applyFill="1"/>
    <xf numFmtId="0" fontId="0" fillId="0" borderId="1" xfId="0" applyBorder="1"/>
    <xf numFmtId="43" fontId="8" fillId="2" borderId="0" xfId="1" applyFont="1" applyFill="1"/>
    <xf numFmtId="0" fontId="8" fillId="2" borderId="0" xfId="0" applyFont="1" applyFill="1"/>
    <xf numFmtId="0" fontId="0" fillId="0" borderId="0" xfId="0" applyAlignment="1">
      <alignment horizontal="center"/>
    </xf>
    <xf numFmtId="0" fontId="10" fillId="0" borderId="0" xfId="0" applyFont="1" applyAlignment="1">
      <alignment horizontal="center"/>
    </xf>
    <xf numFmtId="43" fontId="0" fillId="0" borderId="0" xfId="1" applyFont="1" applyAlignment="1">
      <alignment horizontal="center"/>
    </xf>
    <xf numFmtId="43" fontId="0" fillId="0" borderId="0" xfId="0" applyNumberFormat="1"/>
    <xf numFmtId="43" fontId="8" fillId="2" borderId="0" xfId="0" applyNumberFormat="1" applyFont="1" applyFill="1"/>
    <xf numFmtId="0" fontId="0" fillId="0" borderId="0" xfId="0" applyFill="1" applyBorder="1"/>
    <xf numFmtId="0" fontId="0" fillId="0" borderId="0" xfId="0" applyAlignment="1">
      <alignment wrapText="1"/>
    </xf>
    <xf numFmtId="0" fontId="6" fillId="0" borderId="2" xfId="2" applyBorder="1" applyAlignment="1">
      <alignment horizontal="center" vertical="center" wrapText="1"/>
    </xf>
    <xf numFmtId="0" fontId="6" fillId="0" borderId="3" xfId="2" applyBorder="1" applyAlignment="1">
      <alignment horizontal="center" vertical="center" wrapText="1"/>
    </xf>
    <xf numFmtId="0" fontId="6" fillId="0" borderId="4" xfId="2" applyBorder="1" applyAlignment="1">
      <alignment horizontal="center" vertical="center" wrapText="1"/>
    </xf>
    <xf numFmtId="0" fontId="6" fillId="0" borderId="0" xfId="2" applyAlignment="1">
      <alignment horizontal="center" vertical="center" wrapText="1"/>
    </xf>
    <xf numFmtId="0" fontId="6" fillId="0" borderId="5" xfId="2" applyBorder="1" applyAlignment="1">
      <alignment horizontal="center" vertical="center" wrapText="1"/>
    </xf>
    <xf numFmtId="0" fontId="6" fillId="0" borderId="5" xfId="2" applyBorder="1" applyAlignment="1">
      <alignment vertical="top" wrapText="1"/>
    </xf>
    <xf numFmtId="0" fontId="6" fillId="0" borderId="0" xfId="2"/>
    <xf numFmtId="0" fontId="6" fillId="0" borderId="5" xfId="2" applyBorder="1" applyAlignment="1">
      <alignment horizontal="left" vertical="top" wrapText="1"/>
    </xf>
    <xf numFmtId="0" fontId="6" fillId="0" borderId="5" xfId="2" applyBorder="1" applyAlignment="1">
      <alignment horizontal="left" vertical="center" wrapText="1"/>
    </xf>
    <xf numFmtId="0" fontId="6" fillId="0" borderId="0" xfId="2" applyAlignment="1">
      <alignment vertical="top"/>
    </xf>
    <xf numFmtId="0" fontId="6" fillId="0" borderId="0" xfId="2" applyAlignment="1">
      <alignment horizontal="center" vertical="center"/>
    </xf>
    <xf numFmtId="0" fontId="5" fillId="0" borderId="5" xfId="2" applyFont="1" applyBorder="1" applyAlignment="1">
      <alignment vertical="top" wrapText="1"/>
    </xf>
    <xf numFmtId="0" fontId="9" fillId="3" borderId="0" xfId="0" applyFont="1" applyFill="1"/>
    <xf numFmtId="0" fontId="0" fillId="0" borderId="0" xfId="0" applyFont="1"/>
    <xf numFmtId="44" fontId="0" fillId="0" borderId="0" xfId="3" applyFont="1" applyAlignment="1">
      <alignment horizontal="center"/>
    </xf>
    <xf numFmtId="44" fontId="8" fillId="0" borderId="0" xfId="3" applyFont="1"/>
    <xf numFmtId="9" fontId="8" fillId="0" borderId="0" xfId="0" applyNumberFormat="1" applyFont="1"/>
    <xf numFmtId="0" fontId="11" fillId="4" borderId="0" xfId="0" applyFont="1" applyFill="1"/>
    <xf numFmtId="43" fontId="8" fillId="4" borderId="0" xfId="1" applyFont="1" applyFill="1"/>
    <xf numFmtId="44" fontId="0" fillId="0" borderId="0" xfId="3" applyFont="1"/>
    <xf numFmtId="9" fontId="0" fillId="0" borderId="0" xfId="0" applyNumberFormat="1"/>
    <xf numFmtId="44" fontId="0" fillId="0" borderId="0" xfId="0" applyNumberFormat="1" applyFont="1"/>
    <xf numFmtId="9" fontId="0" fillId="0" borderId="0" xfId="0" applyNumberFormat="1" applyFont="1"/>
    <xf numFmtId="0" fontId="4" fillId="0" borderId="5" xfId="2" applyFont="1" applyBorder="1" applyAlignment="1">
      <alignment vertical="top" wrapText="1"/>
    </xf>
    <xf numFmtId="0" fontId="4" fillId="0" borderId="5" xfId="2" applyFont="1" applyBorder="1" applyAlignment="1">
      <alignment horizontal="center" vertical="top" wrapText="1"/>
    </xf>
    <xf numFmtId="0" fontId="4" fillId="0" borderId="5" xfId="2" applyFont="1" applyBorder="1" applyAlignment="1">
      <alignment horizontal="center" vertical="center" wrapText="1"/>
    </xf>
    <xf numFmtId="0" fontId="4" fillId="0" borderId="5" xfId="2" applyFont="1" applyBorder="1" applyAlignment="1">
      <alignment horizontal="left" vertical="center" wrapText="1"/>
    </xf>
    <xf numFmtId="0" fontId="3" fillId="0" borderId="5" xfId="2" applyFont="1" applyBorder="1" applyAlignment="1">
      <alignment vertical="top" wrapText="1"/>
    </xf>
    <xf numFmtId="0" fontId="14" fillId="5" borderId="5" xfId="2" applyNumberFormat="1" applyFont="1" applyFill="1" applyBorder="1" applyAlignment="1">
      <alignment horizontal="center" vertical="top" wrapText="1"/>
    </xf>
    <xf numFmtId="0" fontId="0" fillId="0" borderId="0" xfId="0" applyAlignment="1">
      <alignment horizontal="center" wrapText="1"/>
    </xf>
    <xf numFmtId="0" fontId="8" fillId="0" borderId="0" xfId="0" applyFont="1" applyAlignment="1">
      <alignment horizontal="center" wrapText="1"/>
    </xf>
    <xf numFmtId="0" fontId="10" fillId="0" borderId="0" xfId="0" applyFont="1" applyAlignment="1">
      <alignment horizontal="center" wrapText="1"/>
    </xf>
    <xf numFmtId="0" fontId="0" fillId="0" borderId="0" xfId="0" applyAlignment="1">
      <alignment horizontal="left" wrapText="1"/>
    </xf>
    <xf numFmtId="0" fontId="0" fillId="0" borderId="0" xfId="0" applyFont="1" applyAlignment="1">
      <alignment horizontal="left" wrapText="1"/>
    </xf>
    <xf numFmtId="0" fontId="8" fillId="0" borderId="0" xfId="0" applyFont="1" applyAlignment="1">
      <alignment horizontal="left" wrapText="1"/>
    </xf>
    <xf numFmtId="0" fontId="2" fillId="0" borderId="5" xfId="2" applyFont="1" applyBorder="1" applyAlignment="1">
      <alignment vertical="top" wrapText="1"/>
    </xf>
    <xf numFmtId="0" fontId="2" fillId="0" borderId="5" xfId="2" applyFont="1" applyBorder="1" applyAlignment="1">
      <alignment horizontal="left" vertical="top" wrapText="1"/>
    </xf>
    <xf numFmtId="0" fontId="10" fillId="3" borderId="5" xfId="0" applyFont="1" applyFill="1" applyBorder="1" applyAlignment="1">
      <alignment horizontal="center" wrapText="1"/>
    </xf>
    <xf numFmtId="0" fontId="9" fillId="3" borderId="0" xfId="0" applyFont="1" applyFill="1" applyAlignment="1">
      <alignment horizontal="center" wrapText="1"/>
    </xf>
    <xf numFmtId="14" fontId="0" fillId="0" borderId="0" xfId="0" quotePrefix="1" applyNumberFormat="1" applyAlignment="1">
      <alignment horizontal="center" wrapText="1"/>
    </xf>
    <xf numFmtId="0" fontId="11" fillId="2" borderId="0" xfId="0" applyFont="1" applyFill="1" applyAlignment="1">
      <alignment horizontal="center" wrapText="1"/>
    </xf>
    <xf numFmtId="0" fontId="0" fillId="0" borderId="0" xfId="0" applyFont="1" applyAlignment="1">
      <alignment horizontal="center" wrapText="1"/>
    </xf>
    <xf numFmtId="9" fontId="0" fillId="0" borderId="0" xfId="0" applyNumberFormat="1" applyAlignment="1">
      <alignment horizontal="center" wrapText="1"/>
    </xf>
    <xf numFmtId="9" fontId="0" fillId="0" borderId="0" xfId="0" applyNumberFormat="1" applyFont="1" applyAlignment="1">
      <alignment horizontal="center" wrapText="1"/>
    </xf>
    <xf numFmtId="0" fontId="8" fillId="2" borderId="0" xfId="0" applyFont="1" applyFill="1" applyAlignment="1">
      <alignment horizontal="center" wrapText="1"/>
    </xf>
    <xf numFmtId="0" fontId="1" fillId="0" borderId="5" xfId="2" applyFont="1" applyBorder="1" applyAlignment="1">
      <alignment vertical="top" wrapText="1"/>
    </xf>
    <xf numFmtId="0" fontId="8" fillId="3" borderId="0" xfId="0" applyFont="1" applyFill="1" applyAlignment="1">
      <alignment horizontal="center"/>
    </xf>
    <xf numFmtId="14" fontId="8" fillId="0" borderId="0" xfId="0" quotePrefix="1" applyNumberFormat="1" applyFont="1" applyAlignment="1">
      <alignment wrapText="1"/>
    </xf>
    <xf numFmtId="0" fontId="8" fillId="0" borderId="0" xfId="0" applyFont="1" applyAlignment="1">
      <alignment wrapText="1"/>
    </xf>
    <xf numFmtId="43" fontId="0" fillId="0" borderId="0" xfId="1" applyFont="1" applyAlignment="1">
      <alignment horizontal="center" wrapText="1"/>
    </xf>
    <xf numFmtId="43" fontId="8" fillId="2" borderId="0" xfId="0" applyNumberFormat="1" applyFont="1" applyFill="1" applyAlignment="1">
      <alignment wrapText="1"/>
    </xf>
    <xf numFmtId="43" fontId="0" fillId="0" borderId="0" xfId="0" applyNumberFormat="1" applyAlignment="1">
      <alignment wrapText="1"/>
    </xf>
    <xf numFmtId="0" fontId="10" fillId="0" borderId="0" xfId="0" applyFont="1" applyAlignment="1">
      <alignment wrapText="1"/>
    </xf>
    <xf numFmtId="44" fontId="0" fillId="0" borderId="0" xfId="3" applyFont="1" applyAlignment="1">
      <alignment wrapText="1"/>
    </xf>
    <xf numFmtId="43" fontId="8" fillId="2" borderId="0" xfId="1" applyFont="1" applyFill="1" applyAlignment="1">
      <alignment wrapText="1"/>
    </xf>
    <xf numFmtId="43" fontId="0" fillId="0" borderId="0" xfId="1" applyFont="1" applyAlignment="1">
      <alignment wrapText="1"/>
    </xf>
    <xf numFmtId="44" fontId="0" fillId="0" borderId="0" xfId="0" applyNumberFormat="1" applyFont="1" applyAlignment="1">
      <alignment wrapText="1"/>
    </xf>
    <xf numFmtId="43" fontId="0" fillId="0" borderId="0" xfId="1" applyFont="1" applyBorder="1" applyAlignment="1">
      <alignment wrapText="1"/>
    </xf>
    <xf numFmtId="0" fontId="0" fillId="0" borderId="0" xfId="0" applyFill="1" applyAlignment="1">
      <alignment horizontal="center" wrapText="1"/>
    </xf>
    <xf numFmtId="44" fontId="8" fillId="0" borderId="0" xfId="3" applyFont="1" applyAlignment="1">
      <alignment horizontal="center" wrapText="1"/>
    </xf>
    <xf numFmtId="9" fontId="8" fillId="0" borderId="0" xfId="0" applyNumberFormat="1" applyFont="1" applyAlignment="1">
      <alignment horizontal="center" wrapText="1"/>
    </xf>
    <xf numFmtId="44" fontId="0" fillId="0" borderId="0" xfId="3" applyFont="1" applyAlignment="1">
      <alignment horizontal="center" wrapText="1"/>
    </xf>
    <xf numFmtId="0" fontId="0" fillId="0" borderId="0" xfId="0" applyFont="1" applyAlignment="1">
      <alignment wrapText="1"/>
    </xf>
    <xf numFmtId="44" fontId="0" fillId="0" borderId="0" xfId="3" applyFont="1" applyBorder="1"/>
    <xf numFmtId="44" fontId="8" fillId="2" borderId="0" xfId="3" applyFont="1" applyFill="1"/>
    <xf numFmtId="44" fontId="10" fillId="0" borderId="0" xfId="3" applyFont="1"/>
    <xf numFmtId="0" fontId="11" fillId="0" borderId="0" xfId="0" applyFont="1" applyFill="1"/>
    <xf numFmtId="0" fontId="0" fillId="0" borderId="0" xfId="0" applyFill="1"/>
    <xf numFmtId="0" fontId="11" fillId="0" borderId="0" xfId="0" applyFont="1" applyFill="1" applyAlignment="1">
      <alignment horizontal="center" wrapText="1"/>
    </xf>
    <xf numFmtId="9" fontId="8" fillId="3" borderId="0" xfId="0" applyNumberFormat="1" applyFont="1" applyFill="1" applyAlignment="1">
      <alignment horizontal="center" wrapText="1"/>
    </xf>
  </cellXfs>
  <cellStyles count="4">
    <cellStyle name="Comma" xfId="1" builtinId="3"/>
    <cellStyle name="Currency" xfId="3" builtinId="4"/>
    <cellStyle name="Normal" xfId="0" builtinId="0"/>
    <cellStyle name="Normal 2" xfId="2" xr:uid="{4B29BA24-A72D-4F9E-8E94-1AD2A986FBB5}"/>
  </cellStyles>
  <dxfs count="7">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bottom style="medium">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colors>
    <mruColors>
      <color rgb="FFF12D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1199091</xdr:colOff>
      <xdr:row>1</xdr:row>
      <xdr:rowOff>445558</xdr:rowOff>
    </xdr:from>
    <xdr:to>
      <xdr:col>3</xdr:col>
      <xdr:colOff>2356908</xdr:colOff>
      <xdr:row>1</xdr:row>
      <xdr:rowOff>1111250</xdr:rowOff>
    </xdr:to>
    <xdr:sp macro="" textlink="">
      <xdr:nvSpPr>
        <xdr:cNvPr id="2" name="TextBox 1">
          <a:extLst>
            <a:ext uri="{FF2B5EF4-FFF2-40B4-BE49-F238E27FC236}">
              <a16:creationId xmlns:a16="http://schemas.microsoft.com/office/drawing/2014/main" id="{BDC42E63-1569-35E3-BCE7-398A6FCC97BD}"/>
            </a:ext>
          </a:extLst>
        </xdr:cNvPr>
        <xdr:cNvSpPr txBox="1"/>
      </xdr:nvSpPr>
      <xdr:spPr>
        <a:xfrm>
          <a:off x="1199091" y="1969558"/>
          <a:ext cx="7846484" cy="665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aseline="0"/>
            <a:t>Please utilize the categories below when creating your budget.    Please pay close attention to the examples and justifications to ensure that your budget is properly coded.  </a:t>
          </a:r>
        </a:p>
      </xdr:txBody>
    </xdr:sp>
    <xdr:clientData/>
  </xdr:twoCellAnchor>
  <xdr:twoCellAnchor editAs="oneCell">
    <xdr:from>
      <xdr:col>0</xdr:col>
      <xdr:colOff>0</xdr:colOff>
      <xdr:row>0</xdr:row>
      <xdr:rowOff>0</xdr:rowOff>
    </xdr:from>
    <xdr:to>
      <xdr:col>2</xdr:col>
      <xdr:colOff>755650</xdr:colOff>
      <xdr:row>1</xdr:row>
      <xdr:rowOff>177165</xdr:rowOff>
    </xdr:to>
    <xdr:pic>
      <xdr:nvPicPr>
        <xdr:cNvPr id="3" name="Picture 2" descr="Text&#10;&#10;AI-generated content may be incorrect.">
          <a:extLst>
            <a:ext uri="{FF2B5EF4-FFF2-40B4-BE49-F238E27FC236}">
              <a16:creationId xmlns:a16="http://schemas.microsoft.com/office/drawing/2014/main" id="{6AB18F17-1CAC-B146-7F01-22F74A890A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676900" cy="17011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36CA34-2ADA-4508-8094-57F937A5A1F6}" name="Table14" displayName="Table14" ref="A3:D23" totalsRowShown="0" headerRowDxfId="6" dataDxfId="4" headerRowBorderDxfId="5">
  <autoFilter ref="A3:D23" xr:uid="{E2351140-666B-4194-97D2-C6E4308A5AAB}"/>
  <tableColumns count="4">
    <tableColumn id="5" xr3:uid="{9C7942E3-1C77-4092-B57F-54A723A305A5}" name=" GMS Category" dataDxfId="3"/>
    <tableColumn id="4" xr3:uid="{73110A70-30C9-4425-BD19-A47635FE645F}" name="Expense examples" dataDxfId="2"/>
    <tableColumn id="2" xr3:uid="{7E0FE893-14A5-4BA7-9F46-6243205D66E9}" name="Description/Line item " dataDxfId="1"/>
    <tableColumn id="3" xr3:uid="{3C2D6A89-E696-4B4A-A533-42E0F7F8BBDB}" name="Justification/Guidanc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A2E9E-EAAF-4D60-9825-FFAA4AA04622}">
  <sheetPr>
    <tabColor rgb="FFFFFF00"/>
    <pageSetUpPr fitToPage="1"/>
  </sheetPr>
  <dimension ref="A1:D23"/>
  <sheetViews>
    <sheetView zoomScale="90" zoomScaleNormal="90" workbookViewId="0">
      <pane ySplit="3" topLeftCell="A7" activePane="bottomLeft" state="frozen"/>
      <selection pane="bottomLeft" activeCell="B10" sqref="B10"/>
    </sheetView>
  </sheetViews>
  <sheetFormatPr defaultColWidth="8.625" defaultRowHeight="15" x14ac:dyDescent="0.25"/>
  <cols>
    <col min="1" max="1" width="24.125" style="26" customWidth="1"/>
    <col min="2" max="2" width="40.375" style="27" customWidth="1"/>
    <col min="3" max="3" width="23.125" style="27" customWidth="1"/>
    <col min="4" max="4" width="54.75" style="26" customWidth="1"/>
    <col min="5" max="16384" width="8.625" style="23"/>
  </cols>
  <sheetData>
    <row r="1" spans="1:4" ht="120" customHeight="1" x14ac:dyDescent="0.25"/>
    <row r="2" spans="1:4" ht="114" customHeight="1" thickBot="1" x14ac:dyDescent="0.3"/>
    <row r="3" spans="1:4" s="20" customFormat="1" x14ac:dyDescent="0.25">
      <c r="A3" s="17" t="s">
        <v>24</v>
      </c>
      <c r="B3" s="18" t="s">
        <v>25</v>
      </c>
      <c r="C3" s="17" t="s">
        <v>26</v>
      </c>
      <c r="D3" s="19" t="s">
        <v>27</v>
      </c>
    </row>
    <row r="4" spans="1:4" ht="135" x14ac:dyDescent="0.25">
      <c r="A4" s="21" t="s">
        <v>28</v>
      </c>
      <c r="B4" s="22" t="s">
        <v>29</v>
      </c>
      <c r="C4" s="21" t="s">
        <v>30</v>
      </c>
      <c r="D4" s="44" t="s">
        <v>31</v>
      </c>
    </row>
    <row r="5" spans="1:4" ht="60" x14ac:dyDescent="0.25">
      <c r="A5" s="21" t="s">
        <v>32</v>
      </c>
      <c r="B5" s="22" t="s">
        <v>33</v>
      </c>
      <c r="C5" s="21" t="s">
        <v>32</v>
      </c>
      <c r="D5" s="52" t="s">
        <v>120</v>
      </c>
    </row>
    <row r="6" spans="1:4" ht="105" x14ac:dyDescent="0.25">
      <c r="A6" s="21" t="s">
        <v>34</v>
      </c>
      <c r="B6" s="22" t="s">
        <v>35</v>
      </c>
      <c r="C6" s="21" t="s">
        <v>36</v>
      </c>
      <c r="D6" s="22" t="s">
        <v>37</v>
      </c>
    </row>
    <row r="7" spans="1:4" ht="75" x14ac:dyDescent="0.25">
      <c r="A7" s="21" t="s">
        <v>38</v>
      </c>
      <c r="B7" s="22" t="s">
        <v>39</v>
      </c>
      <c r="C7" s="21" t="s">
        <v>4</v>
      </c>
      <c r="D7" s="52" t="s">
        <v>40</v>
      </c>
    </row>
    <row r="8" spans="1:4" ht="45" x14ac:dyDescent="0.25">
      <c r="A8" s="21" t="s">
        <v>41</v>
      </c>
      <c r="B8" s="52" t="s">
        <v>42</v>
      </c>
      <c r="C8" s="21" t="s">
        <v>2</v>
      </c>
      <c r="D8" s="62" t="s">
        <v>43</v>
      </c>
    </row>
    <row r="9" spans="1:4" ht="45" x14ac:dyDescent="0.25">
      <c r="A9" s="21" t="s">
        <v>2</v>
      </c>
      <c r="B9" s="62" t="s">
        <v>44</v>
      </c>
      <c r="C9" s="21" t="s">
        <v>45</v>
      </c>
      <c r="D9" s="62" t="s">
        <v>46</v>
      </c>
    </row>
    <row r="10" spans="1:4" ht="60" x14ac:dyDescent="0.25">
      <c r="A10" s="21" t="s">
        <v>47</v>
      </c>
      <c r="B10" s="52" t="s">
        <v>48</v>
      </c>
      <c r="C10" s="21" t="s">
        <v>1</v>
      </c>
      <c r="D10" s="22" t="s">
        <v>49</v>
      </c>
    </row>
    <row r="11" spans="1:4" ht="30" x14ac:dyDescent="0.25">
      <c r="A11" s="21" t="s">
        <v>50</v>
      </c>
      <c r="B11" s="22" t="s">
        <v>51</v>
      </c>
      <c r="C11" s="21" t="s">
        <v>52</v>
      </c>
      <c r="D11" s="22" t="s">
        <v>53</v>
      </c>
    </row>
    <row r="12" spans="1:4" ht="60" x14ac:dyDescent="0.25">
      <c r="A12" s="21" t="s">
        <v>54</v>
      </c>
      <c r="B12" s="24" t="s">
        <v>55</v>
      </c>
      <c r="C12" s="21" t="s">
        <v>54</v>
      </c>
      <c r="D12" s="22" t="s">
        <v>56</v>
      </c>
    </row>
    <row r="13" spans="1:4" ht="80.25" customHeight="1" x14ac:dyDescent="0.25">
      <c r="A13" s="21" t="s">
        <v>57</v>
      </c>
      <c r="B13" s="22" t="s">
        <v>58</v>
      </c>
      <c r="C13" s="21" t="s">
        <v>59</v>
      </c>
      <c r="D13" s="22" t="s">
        <v>60</v>
      </c>
    </row>
    <row r="14" spans="1:4" ht="80.25" customHeight="1" x14ac:dyDescent="0.25">
      <c r="A14" s="21" t="s">
        <v>57</v>
      </c>
      <c r="B14" s="53" t="s">
        <v>61</v>
      </c>
      <c r="C14" s="21" t="s">
        <v>62</v>
      </c>
      <c r="D14" s="22" t="s">
        <v>63</v>
      </c>
    </row>
    <row r="15" spans="1:4" ht="67.5" customHeight="1" x14ac:dyDescent="0.25">
      <c r="A15" s="21" t="s">
        <v>57</v>
      </c>
      <c r="B15" s="22" t="s">
        <v>64</v>
      </c>
      <c r="C15" s="21" t="s">
        <v>65</v>
      </c>
      <c r="D15" s="22" t="s">
        <v>66</v>
      </c>
    </row>
    <row r="16" spans="1:4" ht="45" x14ac:dyDescent="0.25">
      <c r="A16" s="21" t="s">
        <v>57</v>
      </c>
      <c r="B16" s="52" t="s">
        <v>67</v>
      </c>
      <c r="C16" s="21" t="s">
        <v>68</v>
      </c>
      <c r="D16" s="40" t="s">
        <v>69</v>
      </c>
    </row>
    <row r="17" spans="1:4" ht="90" x14ac:dyDescent="0.25">
      <c r="A17" s="21" t="s">
        <v>57</v>
      </c>
      <c r="B17" s="22" t="s">
        <v>70</v>
      </c>
      <c r="C17" s="21" t="s">
        <v>71</v>
      </c>
      <c r="D17" s="22" t="s">
        <v>72</v>
      </c>
    </row>
    <row r="18" spans="1:4" x14ac:dyDescent="0.25">
      <c r="A18" s="41" t="s">
        <v>73</v>
      </c>
      <c r="B18" s="43" t="s">
        <v>121</v>
      </c>
      <c r="C18" s="42" t="s">
        <v>121</v>
      </c>
      <c r="D18" s="22"/>
    </row>
    <row r="19" spans="1:4" ht="30" x14ac:dyDescent="0.25">
      <c r="A19" s="21" t="s">
        <v>73</v>
      </c>
      <c r="B19" s="25" t="s">
        <v>74</v>
      </c>
      <c r="C19" s="21" t="s">
        <v>75</v>
      </c>
      <c r="D19" s="22" t="s">
        <v>76</v>
      </c>
    </row>
    <row r="20" spans="1:4" ht="30" x14ac:dyDescent="0.25">
      <c r="A20" s="21" t="s">
        <v>57</v>
      </c>
      <c r="B20" s="22" t="s">
        <v>77</v>
      </c>
      <c r="C20" s="21" t="s">
        <v>78</v>
      </c>
      <c r="D20" s="22" t="s">
        <v>79</v>
      </c>
    </row>
    <row r="21" spans="1:4" ht="30" x14ac:dyDescent="0.25">
      <c r="A21" s="21" t="s">
        <v>57</v>
      </c>
      <c r="B21" s="22" t="s">
        <v>17</v>
      </c>
      <c r="C21" s="21" t="s">
        <v>80</v>
      </c>
      <c r="D21" s="22" t="s">
        <v>81</v>
      </c>
    </row>
    <row r="22" spans="1:4" ht="45" x14ac:dyDescent="0.25">
      <c r="A22" s="21" t="s">
        <v>57</v>
      </c>
      <c r="B22" s="25" t="s">
        <v>13</v>
      </c>
      <c r="C22" s="21" t="s">
        <v>13</v>
      </c>
      <c r="D22" s="28" t="s">
        <v>86</v>
      </c>
    </row>
    <row r="23" spans="1:4" ht="90" x14ac:dyDescent="0.25">
      <c r="A23" s="21" t="s">
        <v>82</v>
      </c>
      <c r="B23" s="25" t="s">
        <v>83</v>
      </c>
      <c r="C23" s="21" t="s">
        <v>84</v>
      </c>
      <c r="D23" s="22" t="s">
        <v>85</v>
      </c>
    </row>
  </sheetData>
  <printOptions horizontalCentered="1"/>
  <pageMargins left="0.25" right="0.2" top="0.25" bottom="0.25" header="0.3" footer="0.3"/>
  <pageSetup scale="87"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AD7C1-FCA1-4443-B75F-1EDCF4BFD2DA}">
  <dimension ref="A1:F61"/>
  <sheetViews>
    <sheetView workbookViewId="0">
      <selection activeCell="E8" sqref="E8"/>
    </sheetView>
  </sheetViews>
  <sheetFormatPr defaultColWidth="10.625" defaultRowHeight="15.75" x14ac:dyDescent="0.25"/>
  <cols>
    <col min="1" max="1" width="32.75" bestFit="1" customWidth="1"/>
    <col min="2" max="2" width="29.125" customWidth="1"/>
    <col min="3" max="3" width="22.125" customWidth="1"/>
    <col min="4" max="4" width="21.625" customWidth="1"/>
    <col min="5" max="5" width="18.75" customWidth="1"/>
    <col min="6" max="6" width="104.375" style="16" bestFit="1" customWidth="1"/>
  </cols>
  <sheetData>
    <row r="1" spans="1:6" ht="23.25" x14ac:dyDescent="0.35">
      <c r="A1" s="4" t="s">
        <v>119</v>
      </c>
      <c r="B1" s="29" t="s">
        <v>144</v>
      </c>
      <c r="C1" s="29"/>
      <c r="D1" s="29"/>
      <c r="E1" s="4"/>
      <c r="F1" s="50"/>
    </row>
    <row r="2" spans="1:6" x14ac:dyDescent="0.25">
      <c r="A2" s="1"/>
      <c r="B2" s="1"/>
      <c r="C2" s="1"/>
      <c r="D2" s="1"/>
      <c r="F2" s="64" t="s">
        <v>90</v>
      </c>
    </row>
    <row r="3" spans="1:6" s="3" customFormat="1" x14ac:dyDescent="0.25">
      <c r="A3" s="5" t="s">
        <v>18</v>
      </c>
      <c r="F3" s="79" t="s">
        <v>91</v>
      </c>
    </row>
    <row r="4" spans="1:6" s="3" customFormat="1" x14ac:dyDescent="0.25">
      <c r="A4" t="s">
        <v>98</v>
      </c>
      <c r="B4" s="32">
        <f>SUM(E57)</f>
        <v>288292.49900000001</v>
      </c>
      <c r="F4" s="79" t="s">
        <v>92</v>
      </c>
    </row>
    <row r="5" spans="1:6" s="3" customFormat="1" x14ac:dyDescent="0.25">
      <c r="A5" t="s">
        <v>99</v>
      </c>
      <c r="B5" s="33">
        <v>0.1</v>
      </c>
      <c r="F5" s="65" t="s">
        <v>124</v>
      </c>
    </row>
    <row r="6" spans="1:6" s="3" customFormat="1" x14ac:dyDescent="0.25">
      <c r="A6" t="s">
        <v>100</v>
      </c>
      <c r="B6" s="33">
        <v>0.23</v>
      </c>
      <c r="F6" s="51" t="s">
        <v>122</v>
      </c>
    </row>
    <row r="7" spans="1:6" s="3" customFormat="1" x14ac:dyDescent="0.25">
      <c r="A7" s="3" t="s">
        <v>23</v>
      </c>
      <c r="F7" s="65"/>
    </row>
    <row r="9" spans="1:6" x14ac:dyDescent="0.25">
      <c r="A9" s="5" t="s">
        <v>14</v>
      </c>
      <c r="B9" s="11" t="s">
        <v>87</v>
      </c>
      <c r="C9" s="11" t="s">
        <v>93</v>
      </c>
      <c r="D9" s="11" t="s">
        <v>88</v>
      </c>
      <c r="E9" s="11" t="s">
        <v>9</v>
      </c>
      <c r="F9" s="48" t="s">
        <v>89</v>
      </c>
    </row>
    <row r="10" spans="1:6" x14ac:dyDescent="0.25">
      <c r="A10" s="7" t="s">
        <v>139</v>
      </c>
      <c r="B10" s="31">
        <v>75000</v>
      </c>
      <c r="C10" s="10"/>
      <c r="D10" s="12">
        <v>0.25</v>
      </c>
      <c r="E10" s="12">
        <f>SUM(B10*D10)</f>
        <v>18750</v>
      </c>
      <c r="F10" s="16" t="s">
        <v>94</v>
      </c>
    </row>
    <row r="11" spans="1:6" x14ac:dyDescent="0.25">
      <c r="A11" s="15" t="s">
        <v>140</v>
      </c>
      <c r="B11" s="31">
        <v>60000</v>
      </c>
      <c r="C11" s="10"/>
      <c r="D11" s="12">
        <v>0.5</v>
      </c>
      <c r="E11" s="12">
        <f>SUM(B11*D11)</f>
        <v>30000</v>
      </c>
      <c r="F11" s="16" t="s">
        <v>95</v>
      </c>
    </row>
    <row r="12" spans="1:6" x14ac:dyDescent="0.25">
      <c r="A12" s="15" t="s">
        <v>96</v>
      </c>
      <c r="B12" s="31">
        <v>25</v>
      </c>
      <c r="C12" s="10">
        <v>25</v>
      </c>
      <c r="D12" s="12"/>
      <c r="E12" s="12">
        <f>SUM(B12*C12)*52</f>
        <v>32500</v>
      </c>
      <c r="F12" s="16" t="s">
        <v>97</v>
      </c>
    </row>
    <row r="13" spans="1:6" s="3" customFormat="1" x14ac:dyDescent="0.25">
      <c r="A13" s="9" t="s">
        <v>15</v>
      </c>
      <c r="B13" s="6"/>
      <c r="C13" s="6"/>
      <c r="D13" s="14"/>
      <c r="E13" s="14">
        <f>SUM(E10:E12)</f>
        <v>81250</v>
      </c>
      <c r="F13" s="65"/>
    </row>
    <row r="15" spans="1:6" x14ac:dyDescent="0.25">
      <c r="A15" s="7" t="s">
        <v>20</v>
      </c>
      <c r="E15" s="13">
        <f>SUM(E10*$B$6)</f>
        <v>4312.5</v>
      </c>
    </row>
    <row r="16" spans="1:6" x14ac:dyDescent="0.25">
      <c r="A16" s="15" t="s">
        <v>22</v>
      </c>
      <c r="E16" s="13">
        <f>SUM(E11*$B$6)</f>
        <v>6900</v>
      </c>
    </row>
    <row r="17" spans="1:6" x14ac:dyDescent="0.25">
      <c r="A17" s="15" t="s">
        <v>96</v>
      </c>
      <c r="E17" s="13">
        <f>SUM(E12*$B$6)</f>
        <v>7475</v>
      </c>
    </row>
    <row r="18" spans="1:6" s="3" customFormat="1" x14ac:dyDescent="0.25">
      <c r="A18" s="9" t="s">
        <v>16</v>
      </c>
      <c r="B18" s="6"/>
      <c r="C18" s="6"/>
      <c r="D18" s="14"/>
      <c r="E18" s="14">
        <f>SUM(E15:E17)</f>
        <v>18687.5</v>
      </c>
      <c r="F18" s="65"/>
    </row>
    <row r="20" spans="1:6" s="3" customFormat="1" x14ac:dyDescent="0.25">
      <c r="A20" s="9" t="s">
        <v>3</v>
      </c>
      <c r="B20" s="6"/>
      <c r="C20" s="6"/>
      <c r="D20" s="14"/>
      <c r="E20" s="14">
        <f>E13+E18</f>
        <v>99937.5</v>
      </c>
      <c r="F20" s="65"/>
    </row>
    <row r="22" spans="1:6" x14ac:dyDescent="0.25">
      <c r="A22" s="5" t="s">
        <v>10</v>
      </c>
      <c r="B22" s="5"/>
      <c r="C22" s="5"/>
      <c r="D22" s="5"/>
      <c r="E22" s="5"/>
    </row>
    <row r="23" spans="1:6" ht="31.5" x14ac:dyDescent="0.25">
      <c r="A23" s="7" t="s">
        <v>21</v>
      </c>
      <c r="B23">
        <v>81.25</v>
      </c>
      <c r="C23">
        <v>600</v>
      </c>
      <c r="E23" s="13">
        <f>SUM(C23*B23)</f>
        <v>48750</v>
      </c>
      <c r="F23" s="16" t="s">
        <v>142</v>
      </c>
    </row>
    <row r="24" spans="1:6" x14ac:dyDescent="0.25">
      <c r="A24" s="7"/>
      <c r="E24" s="13"/>
    </row>
    <row r="25" spans="1:6" x14ac:dyDescent="0.25">
      <c r="A25" s="7"/>
      <c r="E25" s="13"/>
    </row>
    <row r="26" spans="1:6" x14ac:dyDescent="0.25">
      <c r="A26" s="6" t="s">
        <v>11</v>
      </c>
      <c r="B26" s="6"/>
      <c r="C26" s="6"/>
      <c r="D26" s="6"/>
      <c r="E26" s="14">
        <f>SUM(E23:E25)</f>
        <v>48750</v>
      </c>
    </row>
    <row r="28" spans="1:6" x14ac:dyDescent="0.25">
      <c r="A28" s="5" t="s">
        <v>4</v>
      </c>
      <c r="B28" s="5" t="s">
        <v>102</v>
      </c>
      <c r="C28" s="5" t="s">
        <v>103</v>
      </c>
      <c r="D28" s="5"/>
      <c r="E28" s="5" t="s">
        <v>104</v>
      </c>
    </row>
    <row r="29" spans="1:6" x14ac:dyDescent="0.25">
      <c r="A29" s="30" t="s">
        <v>105</v>
      </c>
      <c r="B29" s="36">
        <v>700</v>
      </c>
      <c r="C29" s="30">
        <v>2</v>
      </c>
      <c r="D29" s="30"/>
      <c r="E29" s="36">
        <f>SUM(C29*B29)</f>
        <v>1400</v>
      </c>
      <c r="F29" s="16" t="s">
        <v>146</v>
      </c>
    </row>
    <row r="30" spans="1:6" x14ac:dyDescent="0.25">
      <c r="A30" t="s">
        <v>106</v>
      </c>
      <c r="B30" s="36">
        <v>1200</v>
      </c>
      <c r="C30">
        <v>1</v>
      </c>
      <c r="E30" s="36">
        <f>SUM(B30*C30)</f>
        <v>1200</v>
      </c>
    </row>
    <row r="31" spans="1:6" x14ac:dyDescent="0.25">
      <c r="A31" s="6" t="s">
        <v>5</v>
      </c>
      <c r="B31" s="6"/>
      <c r="C31" s="6"/>
      <c r="D31" s="6"/>
      <c r="E31" s="8">
        <f>SUM(E29:E30)</f>
        <v>2600</v>
      </c>
    </row>
    <row r="33" spans="1:6" x14ac:dyDescent="0.25">
      <c r="A33" s="5" t="s">
        <v>2</v>
      </c>
      <c r="B33" s="5"/>
      <c r="C33" s="5"/>
      <c r="D33" s="5"/>
      <c r="E33" s="5"/>
    </row>
    <row r="34" spans="1:6" x14ac:dyDescent="0.25">
      <c r="A34" t="s">
        <v>45</v>
      </c>
      <c r="E34" s="36">
        <v>2846.59</v>
      </c>
      <c r="F34" s="16" t="s">
        <v>141</v>
      </c>
    </row>
    <row r="35" spans="1:6" x14ac:dyDescent="0.25">
      <c r="A35" s="6" t="s">
        <v>12</v>
      </c>
      <c r="B35" s="6"/>
      <c r="C35" s="6"/>
      <c r="D35" s="6"/>
      <c r="E35" s="81">
        <f>SUM(E34)</f>
        <v>2846.59</v>
      </c>
    </row>
    <row r="36" spans="1:6" x14ac:dyDescent="0.25">
      <c r="E36" s="36"/>
    </row>
    <row r="37" spans="1:6" x14ac:dyDescent="0.25">
      <c r="A37" s="5" t="s">
        <v>1</v>
      </c>
      <c r="B37" s="5"/>
      <c r="C37" s="5"/>
      <c r="D37" s="5"/>
      <c r="E37" s="82"/>
    </row>
    <row r="38" spans="1:6" x14ac:dyDescent="0.25">
      <c r="A38" t="s">
        <v>109</v>
      </c>
      <c r="E38" s="36">
        <v>3000</v>
      </c>
      <c r="F38" s="16" t="s">
        <v>138</v>
      </c>
    </row>
    <row r="39" spans="1:6" x14ac:dyDescent="0.25">
      <c r="A39" s="6" t="s">
        <v>7</v>
      </c>
      <c r="B39" s="6"/>
      <c r="C39" s="6"/>
      <c r="D39" s="6"/>
      <c r="E39" s="81">
        <f>SUM(E38)</f>
        <v>3000</v>
      </c>
    </row>
    <row r="40" spans="1:6" x14ac:dyDescent="0.25">
      <c r="A40" s="5"/>
      <c r="B40" s="5"/>
      <c r="C40" s="5"/>
      <c r="D40" s="5"/>
      <c r="E40" s="82"/>
    </row>
    <row r="41" spans="1:6" x14ac:dyDescent="0.25">
      <c r="A41" s="5" t="s">
        <v>101</v>
      </c>
      <c r="B41" s="5" t="s">
        <v>107</v>
      </c>
      <c r="C41" s="5" t="s">
        <v>108</v>
      </c>
      <c r="D41" s="5"/>
      <c r="E41" s="82"/>
    </row>
    <row r="42" spans="1:6" x14ac:dyDescent="0.25">
      <c r="A42" t="s">
        <v>52</v>
      </c>
      <c r="B42" s="36">
        <v>50000</v>
      </c>
      <c r="C42" s="37">
        <v>0.25</v>
      </c>
      <c r="E42" s="36">
        <f>SUM(C42*B42)</f>
        <v>12500</v>
      </c>
      <c r="F42" s="16" t="s">
        <v>143</v>
      </c>
    </row>
    <row r="43" spans="1:6" x14ac:dyDescent="0.25">
      <c r="A43" s="6" t="s">
        <v>7</v>
      </c>
      <c r="B43" s="6"/>
      <c r="C43" s="6"/>
      <c r="D43" s="6"/>
      <c r="E43" s="81">
        <f>SUM(E42)</f>
        <v>12500</v>
      </c>
    </row>
    <row r="44" spans="1:6" x14ac:dyDescent="0.25">
      <c r="A44" s="34"/>
      <c r="B44" s="34"/>
      <c r="C44" s="34"/>
      <c r="D44" s="34"/>
      <c r="E44" s="35"/>
    </row>
    <row r="45" spans="1:6" ht="31.5" x14ac:dyDescent="0.25">
      <c r="A45" s="5" t="s">
        <v>6</v>
      </c>
      <c r="B45" s="5" t="s">
        <v>110</v>
      </c>
      <c r="C45" s="69" t="s">
        <v>136</v>
      </c>
      <c r="D45" s="5" t="s">
        <v>114</v>
      </c>
      <c r="E45" s="5" t="s">
        <v>104</v>
      </c>
    </row>
    <row r="46" spans="1:6" x14ac:dyDescent="0.25">
      <c r="A46" s="30" t="s">
        <v>111</v>
      </c>
      <c r="B46" s="36">
        <v>200</v>
      </c>
      <c r="C46" s="30">
        <v>14</v>
      </c>
      <c r="D46" s="30"/>
      <c r="E46" s="38">
        <f>SUM(B46*C46)</f>
        <v>2800</v>
      </c>
      <c r="F46" s="16" t="s">
        <v>112</v>
      </c>
    </row>
    <row r="47" spans="1:6" x14ac:dyDescent="0.25">
      <c r="A47" s="30" t="s">
        <v>113</v>
      </c>
      <c r="B47" s="36">
        <v>100</v>
      </c>
      <c r="C47" s="30">
        <v>14</v>
      </c>
      <c r="D47" s="30">
        <v>25</v>
      </c>
      <c r="E47" s="38">
        <f>SUM(B47*C47)*D47</f>
        <v>35000</v>
      </c>
      <c r="F47" s="16" t="s">
        <v>115</v>
      </c>
    </row>
    <row r="48" spans="1:6" x14ac:dyDescent="0.25">
      <c r="A48" s="30" t="s">
        <v>116</v>
      </c>
      <c r="B48" s="36">
        <v>125</v>
      </c>
      <c r="C48" s="30">
        <v>35</v>
      </c>
      <c r="D48" s="30">
        <v>2</v>
      </c>
      <c r="E48" s="38">
        <f>SUM(B48*C48)*D48</f>
        <v>8750</v>
      </c>
      <c r="F48" s="16" t="s">
        <v>117</v>
      </c>
    </row>
    <row r="49" spans="1:6" x14ac:dyDescent="0.25">
      <c r="A49" s="30" t="s">
        <v>68</v>
      </c>
      <c r="B49" s="36">
        <v>300</v>
      </c>
      <c r="C49" s="39">
        <v>0.25</v>
      </c>
      <c r="D49" s="30"/>
      <c r="E49" s="38">
        <f>SUM(B49*C49)*12</f>
        <v>900</v>
      </c>
      <c r="F49" s="16" t="s">
        <v>118</v>
      </c>
    </row>
    <row r="50" spans="1:6" x14ac:dyDescent="0.25">
      <c r="A50" t="s">
        <v>17</v>
      </c>
      <c r="B50" s="36">
        <v>15000</v>
      </c>
      <c r="C50" s="30">
        <v>3</v>
      </c>
      <c r="E50" s="80">
        <v>45000</v>
      </c>
      <c r="F50" s="16" t="s">
        <v>137</v>
      </c>
    </row>
    <row r="51" spans="1:6" x14ac:dyDescent="0.25">
      <c r="A51" s="9" t="s">
        <v>8</v>
      </c>
      <c r="B51" s="6"/>
      <c r="C51" s="6"/>
      <c r="D51" s="6"/>
      <c r="E51" s="8">
        <f>SUM(E46:E50)</f>
        <v>92450</v>
      </c>
    </row>
    <row r="53" spans="1:6" x14ac:dyDescent="0.25">
      <c r="A53" s="9" t="s">
        <v>19</v>
      </c>
      <c r="B53" s="6"/>
      <c r="C53" s="6"/>
      <c r="D53" s="6"/>
      <c r="E53" s="8">
        <f>E13+E18+E26+E31+E35+E39+E43+E51</f>
        <v>262084.09</v>
      </c>
    </row>
    <row r="55" spans="1:6" x14ac:dyDescent="0.25">
      <c r="A55" s="9" t="s">
        <v>13</v>
      </c>
      <c r="B55" s="6"/>
      <c r="C55" s="6"/>
      <c r="D55" s="6"/>
      <c r="E55" s="8">
        <f>E53*0.1</f>
        <v>26208.409</v>
      </c>
    </row>
    <row r="57" spans="1:6" x14ac:dyDescent="0.25">
      <c r="A57" s="9" t="s">
        <v>0</v>
      </c>
      <c r="B57" s="9"/>
      <c r="C57" s="9"/>
      <c r="D57" s="9"/>
      <c r="E57" s="8">
        <f>E53+E55</f>
        <v>288292.49900000001</v>
      </c>
    </row>
    <row r="58" spans="1:6" x14ac:dyDescent="0.25">
      <c r="E58" s="13"/>
    </row>
    <row r="59" spans="1:6" x14ac:dyDescent="0.25">
      <c r="A59" s="3"/>
      <c r="E59" s="13"/>
    </row>
    <row r="60" spans="1:6" x14ac:dyDescent="0.25">
      <c r="E60" s="2"/>
    </row>
    <row r="61" spans="1:6" x14ac:dyDescent="0.25">
      <c r="B61" s="16"/>
      <c r="C61" s="16"/>
      <c r="E61" s="1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F0CD-92D2-41CC-A9D1-AF1EE618EA8D}">
  <sheetPr>
    <tabColor rgb="FFF12DA2"/>
  </sheetPr>
  <dimension ref="A1:F61"/>
  <sheetViews>
    <sheetView tabSelected="1" workbookViewId="0">
      <selection activeCell="C9" sqref="C9"/>
    </sheetView>
  </sheetViews>
  <sheetFormatPr defaultColWidth="10.625" defaultRowHeight="15.75" x14ac:dyDescent="0.25"/>
  <cols>
    <col min="1" max="1" width="33.875" customWidth="1"/>
    <col min="2" max="2" width="25.5" style="46" customWidth="1"/>
    <col min="3" max="3" width="17.125" style="46" customWidth="1"/>
    <col min="4" max="4" width="13.625" customWidth="1"/>
    <col min="5" max="5" width="18.75" style="16" customWidth="1"/>
    <col min="6" max="6" width="100.5" style="46" customWidth="1"/>
  </cols>
  <sheetData>
    <row r="1" spans="1:6" ht="46.5" x14ac:dyDescent="0.35">
      <c r="A1" s="4" t="s">
        <v>119</v>
      </c>
      <c r="B1" s="55" t="s">
        <v>127</v>
      </c>
      <c r="C1" s="55"/>
      <c r="D1" s="4"/>
      <c r="E1" s="64"/>
      <c r="F1" s="50"/>
    </row>
    <row r="2" spans="1:6" x14ac:dyDescent="0.25">
      <c r="A2" s="1"/>
      <c r="B2" s="56"/>
      <c r="C2" s="56"/>
      <c r="D2" s="1"/>
      <c r="F2" s="49"/>
    </row>
    <row r="3" spans="1:6" s="3" customFormat="1" x14ac:dyDescent="0.25">
      <c r="A3" s="5" t="s">
        <v>18</v>
      </c>
      <c r="B3" s="47"/>
      <c r="C3" s="47"/>
      <c r="E3" s="65"/>
      <c r="F3" s="50"/>
    </row>
    <row r="4" spans="1:6" s="3" customFormat="1" x14ac:dyDescent="0.25">
      <c r="A4" t="s">
        <v>98</v>
      </c>
      <c r="B4" s="76">
        <f>SUM(E57)</f>
        <v>0</v>
      </c>
      <c r="C4" s="47"/>
      <c r="E4" s="65"/>
      <c r="F4" s="50"/>
    </row>
    <row r="5" spans="1:6" s="3" customFormat="1" x14ac:dyDescent="0.25">
      <c r="A5" t="s">
        <v>99</v>
      </c>
      <c r="B5" s="86">
        <v>0.1</v>
      </c>
      <c r="C5" s="47"/>
      <c r="E5" s="65"/>
      <c r="F5" s="63" t="s">
        <v>128</v>
      </c>
    </row>
    <row r="6" spans="1:6" s="3" customFormat="1" x14ac:dyDescent="0.25">
      <c r="A6" t="s">
        <v>100</v>
      </c>
      <c r="B6" s="77"/>
      <c r="C6" s="47"/>
      <c r="E6" s="65"/>
      <c r="F6" s="63" t="s">
        <v>134</v>
      </c>
    </row>
    <row r="7" spans="1:6" s="3" customFormat="1" x14ac:dyDescent="0.25">
      <c r="A7"/>
      <c r="B7" s="77"/>
      <c r="C7" s="47"/>
      <c r="E7" s="65"/>
    </row>
    <row r="8" spans="1:6" x14ac:dyDescent="0.25">
      <c r="F8" s="48" t="s">
        <v>89</v>
      </c>
    </row>
    <row r="9" spans="1:6" ht="78.75" x14ac:dyDescent="0.25">
      <c r="A9" s="5" t="s">
        <v>14</v>
      </c>
      <c r="B9" s="48" t="s">
        <v>87</v>
      </c>
      <c r="C9" s="48" t="s">
        <v>93</v>
      </c>
      <c r="D9" s="11" t="s">
        <v>88</v>
      </c>
      <c r="E9" s="48" t="s">
        <v>133</v>
      </c>
      <c r="F9" s="54" t="s">
        <v>145</v>
      </c>
    </row>
    <row r="10" spans="1:6" x14ac:dyDescent="0.25">
      <c r="A10" s="7"/>
      <c r="B10" s="78"/>
      <c r="D10" s="12"/>
      <c r="E10" s="66">
        <f>SUM(B10*D10)</f>
        <v>0</v>
      </c>
    </row>
    <row r="11" spans="1:6" x14ac:dyDescent="0.25">
      <c r="A11" s="15"/>
      <c r="B11" s="78"/>
      <c r="D11" s="12"/>
      <c r="E11" s="66">
        <f>SUM(B11*D11)</f>
        <v>0</v>
      </c>
    </row>
    <row r="12" spans="1:6" x14ac:dyDescent="0.25">
      <c r="A12" s="15"/>
      <c r="B12" s="78"/>
      <c r="D12" s="12"/>
      <c r="E12" s="66">
        <f>SUM(B12*C12)*52</f>
        <v>0</v>
      </c>
    </row>
    <row r="13" spans="1:6" s="3" customFormat="1" x14ac:dyDescent="0.25">
      <c r="A13" s="6" t="s">
        <v>15</v>
      </c>
      <c r="B13" s="57"/>
      <c r="C13" s="57"/>
      <c r="D13" s="14"/>
      <c r="E13" s="67">
        <f>SUM(E10:E12)</f>
        <v>0</v>
      </c>
      <c r="F13" s="47"/>
    </row>
    <row r="14" spans="1:6" x14ac:dyDescent="0.25">
      <c r="F14" s="75"/>
    </row>
    <row r="15" spans="1:6" x14ac:dyDescent="0.25">
      <c r="A15" s="7"/>
      <c r="E15" s="68">
        <f>SUM(E10*$B$6)</f>
        <v>0</v>
      </c>
    </row>
    <row r="16" spans="1:6" x14ac:dyDescent="0.25">
      <c r="A16" s="15"/>
      <c r="E16" s="68">
        <f>SUM(E11*$B$6)</f>
        <v>0</v>
      </c>
    </row>
    <row r="17" spans="1:6" x14ac:dyDescent="0.25">
      <c r="A17" s="15"/>
      <c r="E17" s="68">
        <f>SUM(E12*$B$6)</f>
        <v>0</v>
      </c>
    </row>
    <row r="18" spans="1:6" s="3" customFormat="1" x14ac:dyDescent="0.25">
      <c r="A18" s="6" t="s">
        <v>16</v>
      </c>
      <c r="B18" s="57"/>
      <c r="C18" s="57"/>
      <c r="D18" s="14"/>
      <c r="E18" s="67">
        <f>SUM(E15:E17)</f>
        <v>0</v>
      </c>
      <c r="F18" s="47"/>
    </row>
    <row r="20" spans="1:6" s="3" customFormat="1" x14ac:dyDescent="0.25">
      <c r="A20" s="6" t="s">
        <v>3</v>
      </c>
      <c r="B20" s="57"/>
      <c r="C20" s="57"/>
      <c r="D20" s="14"/>
      <c r="E20" s="67">
        <f>E13+E18</f>
        <v>0</v>
      </c>
      <c r="F20" s="47"/>
    </row>
    <row r="22" spans="1:6" ht="60" x14ac:dyDescent="0.25">
      <c r="A22" s="5" t="s">
        <v>10</v>
      </c>
      <c r="B22" s="48"/>
      <c r="C22" s="48"/>
      <c r="D22" s="5"/>
      <c r="E22" s="69"/>
      <c r="F22" s="45" t="s">
        <v>129</v>
      </c>
    </row>
    <row r="23" spans="1:6" x14ac:dyDescent="0.25">
      <c r="A23" s="7"/>
      <c r="E23" s="68"/>
    </row>
    <row r="24" spans="1:6" x14ac:dyDescent="0.25">
      <c r="A24" s="7"/>
      <c r="E24" s="68"/>
    </row>
    <row r="25" spans="1:6" x14ac:dyDescent="0.25">
      <c r="A25" s="7"/>
      <c r="E25" s="68"/>
    </row>
    <row r="26" spans="1:6" x14ac:dyDescent="0.25">
      <c r="A26" s="6" t="s">
        <v>11</v>
      </c>
      <c r="B26" s="57"/>
      <c r="C26" s="57"/>
      <c r="D26" s="6"/>
      <c r="E26" s="67">
        <f>SUM(E23:E25)</f>
        <v>0</v>
      </c>
    </row>
    <row r="28" spans="1:6" ht="45" x14ac:dyDescent="0.25">
      <c r="A28" s="5" t="s">
        <v>4</v>
      </c>
      <c r="B28" s="48" t="s">
        <v>102</v>
      </c>
      <c r="C28" s="48" t="s">
        <v>103</v>
      </c>
      <c r="D28" s="5"/>
      <c r="E28" s="69"/>
      <c r="F28" s="45" t="s">
        <v>123</v>
      </c>
    </row>
    <row r="29" spans="1:6" x14ac:dyDescent="0.25">
      <c r="A29" s="30"/>
      <c r="B29" s="78"/>
      <c r="C29" s="58"/>
      <c r="D29" s="30"/>
      <c r="E29" s="70">
        <f>SUM(C29*B29)</f>
        <v>0</v>
      </c>
    </row>
    <row r="30" spans="1:6" x14ac:dyDescent="0.25">
      <c r="B30" s="78"/>
      <c r="E30" s="70">
        <f>SUM(B30*C30)</f>
        <v>0</v>
      </c>
    </row>
    <row r="31" spans="1:6" x14ac:dyDescent="0.25">
      <c r="A31" s="6" t="s">
        <v>5</v>
      </c>
      <c r="B31" s="57"/>
      <c r="C31" s="57"/>
      <c r="D31" s="6"/>
      <c r="E31" s="71">
        <f>SUM(E29:E30)</f>
        <v>0</v>
      </c>
    </row>
    <row r="33" spans="1:6" ht="43.5" customHeight="1" x14ac:dyDescent="0.25">
      <c r="A33" s="5" t="s">
        <v>2</v>
      </c>
      <c r="B33" s="48"/>
      <c r="C33" s="48"/>
      <c r="D33" s="5"/>
      <c r="E33" s="69"/>
      <c r="F33" s="45" t="s">
        <v>130</v>
      </c>
    </row>
    <row r="34" spans="1:6" ht="25.5" customHeight="1" x14ac:dyDescent="0.25">
      <c r="E34" s="72"/>
    </row>
    <row r="35" spans="1:6" x14ac:dyDescent="0.25">
      <c r="A35" s="6" t="s">
        <v>125</v>
      </c>
      <c r="B35" s="57"/>
      <c r="C35" s="57"/>
      <c r="D35" s="6"/>
      <c r="E35" s="71">
        <f>SUM(E34)</f>
        <v>0</v>
      </c>
    </row>
    <row r="37" spans="1:6" ht="45" x14ac:dyDescent="0.25">
      <c r="A37" s="5" t="s">
        <v>1</v>
      </c>
      <c r="B37" s="48"/>
      <c r="C37" s="48"/>
      <c r="D37" s="5"/>
      <c r="E37" s="69"/>
      <c r="F37" s="45" t="s">
        <v>135</v>
      </c>
    </row>
    <row r="38" spans="1:6" x14ac:dyDescent="0.25">
      <c r="E38" s="72"/>
    </row>
    <row r="39" spans="1:6" x14ac:dyDescent="0.25">
      <c r="A39" s="6" t="s">
        <v>7</v>
      </c>
      <c r="B39" s="57"/>
      <c r="C39" s="57"/>
      <c r="D39" s="6"/>
      <c r="E39" s="71">
        <f>SUM(E38)</f>
        <v>0</v>
      </c>
    </row>
    <row r="40" spans="1:6" x14ac:dyDescent="0.25">
      <c r="A40" s="5"/>
      <c r="B40" s="48"/>
      <c r="C40" s="48"/>
      <c r="D40" s="5"/>
      <c r="E40" s="69"/>
    </row>
    <row r="41" spans="1:6" ht="31.5" x14ac:dyDescent="0.25">
      <c r="A41" s="5" t="s">
        <v>101</v>
      </c>
      <c r="B41" s="48" t="s">
        <v>107</v>
      </c>
      <c r="C41" s="48" t="s">
        <v>108</v>
      </c>
      <c r="D41" s="5"/>
      <c r="E41" s="69"/>
      <c r="F41" s="45" t="s">
        <v>131</v>
      </c>
    </row>
    <row r="42" spans="1:6" x14ac:dyDescent="0.25">
      <c r="B42" s="78"/>
      <c r="C42" s="59"/>
      <c r="E42" s="72">
        <f>SUM(C42*B42)</f>
        <v>0</v>
      </c>
    </row>
    <row r="43" spans="1:6" x14ac:dyDescent="0.25">
      <c r="A43" s="6" t="s">
        <v>126</v>
      </c>
      <c r="B43" s="57"/>
      <c r="C43" s="57"/>
      <c r="D43" s="6"/>
      <c r="E43" s="71">
        <f>SUM(E42)</f>
        <v>0</v>
      </c>
    </row>
    <row r="44" spans="1:6" s="84" customFormat="1" x14ac:dyDescent="0.25">
      <c r="A44" s="83"/>
      <c r="B44" s="75"/>
      <c r="C44" s="75"/>
      <c r="E44" s="85"/>
      <c r="F44" s="75"/>
    </row>
    <row r="45" spans="1:6" ht="45" x14ac:dyDescent="0.25">
      <c r="A45" s="5" t="s">
        <v>6</v>
      </c>
      <c r="B45" s="48" t="s">
        <v>110</v>
      </c>
      <c r="C45" s="48" t="s">
        <v>103</v>
      </c>
      <c r="D45" s="69" t="s">
        <v>114</v>
      </c>
      <c r="E45" s="69"/>
      <c r="F45" s="45" t="s">
        <v>132</v>
      </c>
    </row>
    <row r="46" spans="1:6" x14ac:dyDescent="0.25">
      <c r="A46" s="30"/>
      <c r="B46" s="78"/>
      <c r="C46" s="58"/>
      <c r="D46" s="30"/>
      <c r="E46" s="73"/>
    </row>
    <row r="47" spans="1:6" x14ac:dyDescent="0.25">
      <c r="A47" s="30"/>
      <c r="B47" s="78"/>
      <c r="C47" s="58"/>
      <c r="D47" s="30"/>
      <c r="E47" s="73"/>
    </row>
    <row r="48" spans="1:6" x14ac:dyDescent="0.25">
      <c r="A48" s="30"/>
      <c r="B48" s="78"/>
      <c r="C48" s="58"/>
      <c r="D48" s="30"/>
      <c r="E48" s="73"/>
    </row>
    <row r="49" spans="1:5" x14ac:dyDescent="0.25">
      <c r="A49" s="30"/>
      <c r="B49" s="78"/>
      <c r="C49" s="60"/>
      <c r="D49" s="30"/>
      <c r="E49" s="73"/>
    </row>
    <row r="50" spans="1:5" x14ac:dyDescent="0.25">
      <c r="E50" s="74"/>
    </row>
    <row r="51" spans="1:5" x14ac:dyDescent="0.25">
      <c r="A51" s="6" t="s">
        <v>8</v>
      </c>
      <c r="B51" s="57"/>
      <c r="C51" s="57"/>
      <c r="D51" s="6"/>
      <c r="E51" s="71">
        <f>SUM(E46:E50)</f>
        <v>0</v>
      </c>
    </row>
    <row r="53" spans="1:5" x14ac:dyDescent="0.25">
      <c r="A53" s="9" t="s">
        <v>19</v>
      </c>
      <c r="B53" s="57"/>
      <c r="C53" s="57"/>
      <c r="D53" s="6"/>
      <c r="E53" s="71">
        <f>E13+E18+E26+E31+E35+E39+E43+E51</f>
        <v>0</v>
      </c>
    </row>
    <row r="55" spans="1:5" x14ac:dyDescent="0.25">
      <c r="A55" s="9" t="s">
        <v>13</v>
      </c>
      <c r="B55" s="57"/>
      <c r="C55" s="57"/>
      <c r="D55" s="6"/>
      <c r="E55" s="71">
        <f>E53*B5</f>
        <v>0</v>
      </c>
    </row>
    <row r="57" spans="1:5" x14ac:dyDescent="0.25">
      <c r="A57" s="9" t="s">
        <v>0</v>
      </c>
      <c r="B57" s="61"/>
      <c r="C57" s="61"/>
      <c r="D57" s="9"/>
      <c r="E57" s="71">
        <f>E53+E55</f>
        <v>0</v>
      </c>
    </row>
    <row r="58" spans="1:5" x14ac:dyDescent="0.25">
      <c r="E58" s="68"/>
    </row>
    <row r="59" spans="1:5" x14ac:dyDescent="0.25">
      <c r="A59" s="3"/>
      <c r="E59" s="68"/>
    </row>
    <row r="60" spans="1:5" x14ac:dyDescent="0.25">
      <c r="E60" s="72"/>
    </row>
    <row r="61" spans="1:5" x14ac:dyDescent="0.25">
      <c r="E61" s="6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2EF20E2A8AFB459DB0C258B8D01850" ma:contentTypeVersion="12" ma:contentTypeDescription="Create a new document." ma:contentTypeScope="" ma:versionID="6635a41abd7ee192240490a795669ed8">
  <xsd:schema xmlns:xsd="http://www.w3.org/2001/XMLSchema" xmlns:xs="http://www.w3.org/2001/XMLSchema" xmlns:p="http://schemas.microsoft.com/office/2006/metadata/properties" xmlns:ns3="2ae8defc-33d8-4e44-9c54-a1f2d0a4b941" xmlns:ns4="50900c18-9bed-492c-9259-a4e897cbd6e6" targetNamespace="http://schemas.microsoft.com/office/2006/metadata/properties" ma:root="true" ma:fieldsID="00c263faa267c3fa09492c1912c1d032" ns3:_="" ns4:_="">
    <xsd:import namespace="2ae8defc-33d8-4e44-9c54-a1f2d0a4b941"/>
    <xsd:import namespace="50900c18-9bed-492c-9259-a4e897cbd6e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e8defc-33d8-4e44-9c54-a1f2d0a4b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900c18-9bed-492c-9259-a4e897cbd6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EC6DD-90E9-45FF-957A-FFFFF2B7B18F}">
  <ds:schemaRefs>
    <ds:schemaRef ds:uri="http://purl.org/dc/elements/1.1/"/>
    <ds:schemaRef ds:uri="http://schemas.microsoft.com/office/2006/metadata/properties"/>
    <ds:schemaRef ds:uri="50900c18-9bed-492c-9259-a4e897cbd6e6"/>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2ae8defc-33d8-4e44-9c54-a1f2d0a4b941"/>
    <ds:schemaRef ds:uri="http://www.w3.org/XML/1998/namespace"/>
  </ds:schemaRefs>
</ds:datastoreItem>
</file>

<file path=customXml/itemProps2.xml><?xml version="1.0" encoding="utf-8"?>
<ds:datastoreItem xmlns:ds="http://schemas.openxmlformats.org/officeDocument/2006/customXml" ds:itemID="{F3CDD25B-6FEB-4CA0-AAD1-BB8A1ACF741D}">
  <ds:schemaRefs>
    <ds:schemaRef ds:uri="http://schemas.microsoft.com/sharepoint/v3/contenttype/forms"/>
  </ds:schemaRefs>
</ds:datastoreItem>
</file>

<file path=customXml/itemProps3.xml><?xml version="1.0" encoding="utf-8"?>
<ds:datastoreItem xmlns:ds="http://schemas.openxmlformats.org/officeDocument/2006/customXml" ds:itemID="{04111EC4-E424-4B9E-B77C-C7174CB8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e8defc-33d8-4e44-9c54-a1f2d0a4b941"/>
    <ds:schemaRef ds:uri="50900c18-9bed-492c-9259-a4e897cbd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 Guidance | Please Read</vt:lpstr>
      <vt:lpstr>Budget Example</vt:lpstr>
      <vt:lpstr>BUDGET TO BE COMPLETED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Andriola</dc:creator>
  <cp:lastModifiedBy>Deame, Trista (DCJS)</cp:lastModifiedBy>
  <cp:lastPrinted>2025-12-23T18:43:30Z</cp:lastPrinted>
  <dcterms:created xsi:type="dcterms:W3CDTF">2020-05-13T16:41:21Z</dcterms:created>
  <dcterms:modified xsi:type="dcterms:W3CDTF">2026-02-23T19:43:25Z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0x0101002A2EF20E2A8AFB459DB0C258B8D01850</vt:lpwstr>
  </property>
</Properties>
</file>